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1" s="1"/>
  <c r="G49"/>
  <c r="G21"/>
  <c r="G27"/>
  <c r="F21"/>
  <c r="F27"/>
  <c r="F42"/>
  <c r="F41" s="1"/>
  <c r="F49"/>
  <c r="G59"/>
  <c r="G65"/>
  <c r="G75"/>
  <c r="G69" s="1"/>
  <c r="G64" s="1"/>
  <c r="G86"/>
  <c r="G90"/>
  <c r="F59"/>
  <c r="F65"/>
  <c r="F75"/>
  <c r="F69" s="1"/>
  <c r="F86"/>
  <c r="F90"/>
  <c r="G84" l="1"/>
  <c r="G94"/>
  <c r="G20"/>
  <c r="F84"/>
  <c r="F20"/>
  <c r="F58" s="1"/>
  <c r="F64"/>
  <c r="F94" s="1"/>
  <c r="G58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<sst xmlns="http://schemas.openxmlformats.org/spreadsheetml/2006/main" count="234" uniqueCount="199">
  <si>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</si>
  <si>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</si>
  <si>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</si>
  <si>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</si>
  <si>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</si>
  <si>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</si>
  <si>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</si>
  <si>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</si>
  <si>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</si>
  <si>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</si>
  <si>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</si>
  <si>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</si>
  <si>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</si>
  <si>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</si>
  <si>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</si>
  <si>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</si>
  <si>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</si>
  <si>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</si>
  <si>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</si>
  <si>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</si>
  <si>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</si>
  <si>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</si>
  <si>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</si>
  <si>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</si>
  <si>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</si>
  <si>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</si>
  <si>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</si>
  <si>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</si>
  <si>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</si>
  <si>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</si>
  <si>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</si>
  <si>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</si>
  <si>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</si>
  <si>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</si>
  <si>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</si>
  <si>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</si>
  <si>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</si>
  <si>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</si>
  <si>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</si>
  <si>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</si>
  <si>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</si>
  <si>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</si>
  <si>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</si>
  <si>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</si>
  <si>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</si>
  <si>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</si>
  <si>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</si>
  <si>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</si>
  <si>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</si>
  <si>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</si>
  <si>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</si>
  <si>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</si>
  <si>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</si>
  <si>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</si>
  <si>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</si>
  <si>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</si>
  <si>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</si>
  <si>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</si>
  <si>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</si>
  <si>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</si>
  <si>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</si>
  <si>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</si>
  <si>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</si>
  <si>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</si>
  <si>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</si>
  <si>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</si>
  <si>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</si>
  <si>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</si>
  <si>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</si>
  <si>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</si>
  <si>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</si>
  <si>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</si>
  <si>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</si>
  <si>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</si>
  <si>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</si>
  <si>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</si>
  <si>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</si>
  <si>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</si>
  <si>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</si>
  <si>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</si>
  <si>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</si>
  <si>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</si>
  <si>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</si>
  <si>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</si>
  <si>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</si>
  <si>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</si>
  <si>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</si>
  <si>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</si>
  <si>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</si>
  <si>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</si>
  <si>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</si>
  <si>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</si>
  <si>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</si>
  <si>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</si>
  <si>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</si>
  <si>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</si>
  <si>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</si>
  <si>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</si>
  <si>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</si>
  <si>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</si>
  <si>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</si>
  <si>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</si>
  <si>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</si>
  <si>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</si>
  <si>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</si>
  <si>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</si>
  <si>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</si>
  <si>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</si>
  <si>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</si>
  <si>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</si>
  <si>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</si>
  <si>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</si>
  <si>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</si>
  <si>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</si>
  <si>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</si>
  <si>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</si>
  <si>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</si>
  <si>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</si>
  <si>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</si>
  <si>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</si>
  <si>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</si>
  <si>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</si>
  <si>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</si>
  <si>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</si>
  <si>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</si>
  <si>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</si>
  <si>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</si>
  <si>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</si>
  <si>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</si>
  <si>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</si>
  <si>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</si>
  <si>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</si>
  <si>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</si>
  <si>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</si>
  <si>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</si>
  <si>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</si>
  <si>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</si>
  <si>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</si>
  <si>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</si>
  <si>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</si>
  <si>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</si>
  <si>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</si>
  <si>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</si>
  <si>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</si>
  <si>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</si>
  <si>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</si>
  <si>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</si>
  <si>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</si>
  <si>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</si>
  <si>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</si>
  <si>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</si>
  <si>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</si>
  <si>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</si>
  <si>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</si>
  <si>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</si>
  <si>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</si>
  <si>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</si>
  <si>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</si>
  <si>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</si>
  <si>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</si>
  <si>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</si>
  <si>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</si>
  <si>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</si>
  <si>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</si>
  <si>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</si>
  <si>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</si>
  <si>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</si>
  <si>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</si>
  <si>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</si>
  <si>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</si>
  <si>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</si>
  <si>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</si>
  <si>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</si>
  <si>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</si>
  <si>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</si>
  <si>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</si>
  <si>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</si>
  <si>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</si>
  <si>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</si>
  <si>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</si>
  <si>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</si>
  <si>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</si>
  <si>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</si>
  <si>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</si>
  <si>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</si>
  <si>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</si>
  <si>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</si>
  <si>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</si>
  <si>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</si>
  <si>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</si>
  <si>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</si>
  <si>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</si>
  <si>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Trakų r. Rūdiškių gimnazija</t>
  </si>
  <si>
    <t>PAGAL  2020.09.30 D. DUOMENIS</t>
  </si>
  <si>
    <t xml:space="preserve">2020.10.11 Nr.     </t>
  </si>
  <si>
    <t xml:space="preserve">___Direktorė_________________________________________________________                                 </t>
  </si>
  <si>
    <t>Jelena Ignatovič</t>
  </si>
  <si>
    <t>Galina Robačevskaja</t>
  </si>
  <si>
    <t>Vyr. buhalterė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</si>
</sst>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58" zoomScaleNormal="100" zoomScaleSheetLayoutView="100" workbookViewId="0">
      <selection activeCell="A99" sqref="A99:D99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06" t="s">
        <v>94</v>
      </c>
      <c r="F2" s="107"/>
      <c r="G2" s="107"/>
    </row>
    <row r="3" spans="1:7">
      <c r="E3" s="108" t="s">
        <v>113</v>
      </c>
      <c r="F3" s="109"/>
      <c r="G3" s="109"/>
    </row>
    <row r="5" spans="1:7">
      <c r="A5" s="103" t="s">
        <v>93</v>
      </c>
      <c r="B5" s="104"/>
      <c r="C5" s="104"/>
      <c r="D5" s="104"/>
      <c r="E5" s="104"/>
      <c r="F5" s="98"/>
      <c r="G5" s="98"/>
    </row>
    <row r="6" spans="1:7">
      <c r="A6" s="113"/>
      <c r="B6" s="113"/>
      <c r="C6" s="113"/>
      <c r="D6" s="113"/>
      <c r="E6" s="113"/>
      <c r="F6" s="113"/>
      <c r="G6" s="113"/>
    </row>
    <row r="7" spans="1:7">
      <c r="A7" s="110" t="s">
        <v>192</v>
      </c>
      <c r="B7" s="111"/>
      <c r="C7" s="111"/>
      <c r="D7" s="111"/>
      <c r="E7" s="111"/>
      <c r="F7" s="112"/>
      <c r="G7" s="112"/>
    </row>
    <row r="8" spans="1:7">
      <c r="A8" s="96" t="s">
        <v>114</v>
      </c>
      <c r="B8" s="97"/>
      <c r="C8" s="97"/>
      <c r="D8" s="97"/>
      <c r="E8" s="97"/>
      <c r="F8" s="98"/>
      <c r="G8" s="98"/>
    </row>
    <row r="9" spans="1:7" ht="12.75" customHeight="1">
      <c r="A9" s="96" t="s">
        <v>110</v>
      </c>
      <c r="B9" s="97"/>
      <c r="C9" s="97"/>
      <c r="D9" s="97"/>
      <c r="E9" s="97"/>
      <c r="F9" s="98"/>
      <c r="G9" s="98"/>
    </row>
    <row r="10" spans="1:7">
      <c r="A10" s="100" t="s">
        <v>115</v>
      </c>
      <c r="B10" s="101"/>
      <c r="C10" s="101"/>
      <c r="D10" s="101"/>
      <c r="E10" s="101"/>
      <c r="F10" s="102"/>
      <c r="G10" s="102"/>
    </row>
    <row r="11" spans="1:7">
      <c r="A11" s="102"/>
      <c r="B11" s="102"/>
      <c r="C11" s="102"/>
      <c r="D11" s="102"/>
      <c r="E11" s="102"/>
      <c r="F11" s="102"/>
      <c r="G11" s="102"/>
    </row>
    <row r="12" spans="1:7">
      <c r="A12" s="99"/>
      <c r="B12" s="98"/>
      <c r="C12" s="98"/>
      <c r="D12" s="98"/>
      <c r="E12" s="98"/>
    </row>
    <row r="13" spans="1:7">
      <c r="A13" s="103" t="s">
        <v>0</v>
      </c>
      <c r="B13" s="104"/>
      <c r="C13" s="104"/>
      <c r="D13" s="104"/>
      <c r="E13" s="104"/>
      <c r="F13" s="105"/>
      <c r="G13" s="105"/>
    </row>
    <row r="14" spans="1:7">
      <c r="A14" s="103" t="s">
        <v>193</v>
      </c>
      <c r="B14" s="104"/>
      <c r="C14" s="104"/>
      <c r="D14" s="104"/>
      <c r="E14" s="104"/>
      <c r="F14" s="105"/>
      <c r="G14" s="105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4" t="s">
        <v>194</v>
      </c>
      <c r="B16" s="115"/>
      <c r="C16" s="115"/>
      <c r="D16" s="115"/>
      <c r="E16" s="115"/>
      <c r="F16" s="116"/>
      <c r="G16" s="116"/>
    </row>
    <row r="17" spans="1:9">
      <c r="A17" s="96" t="s">
        <v>1</v>
      </c>
      <c r="B17" s="96"/>
      <c r="C17" s="96"/>
      <c r="D17" s="96"/>
      <c r="E17" s="96"/>
      <c r="F17" s="117"/>
      <c r="G17" s="117"/>
    </row>
    <row r="18" spans="1:9" ht="12.75" customHeight="1">
      <c r="A18" s="8"/>
      <c r="B18" s="9"/>
      <c r="C18" s="9"/>
      <c r="D18" s="118" t="s">
        <v>191</v>
      </c>
      <c r="E18" s="118"/>
      <c r="F18" s="118"/>
      <c r="G18" s="118"/>
    </row>
    <row r="19" spans="1:9" ht="67.5" customHeight="1">
      <c r="A19" s="3" t="s">
        <v>2</v>
      </c>
      <c r="B19" s="126" t="s">
        <v>3</v>
      </c>
      <c r="C19" s="127"/>
      <c r="D19" s="128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1754970.14</v>
      </c>
      <c r="G20" s="87">
        <f>SUM(G21,G27,G38,G39)</f>
        <v>1781914.2199999997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1754970.14</v>
      </c>
      <c r="G27" s="88">
        <f>SUM(G28:G37)</f>
        <v>1781914.2199999997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1681647.6999999997</v>
      </c>
      <c r="G29" s="88">
        <v>1698609.5499999998</v>
      </c>
      <c r="I29" s="91" t="s">
        <v>135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66685.350000000006</v>
      </c>
      <c r="G30" s="88">
        <v>69370.14</v>
      </c>
      <c r="I30" s="91" t="s">
        <v>136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138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9.9999999998544808E-2</v>
      </c>
      <c r="G33" s="88">
        <v>5370.6700000000019</v>
      </c>
      <c r="I33" s="91" t="s">
        <v>139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3981.8000000000029</v>
      </c>
      <c r="G35" s="88">
        <v>5151.5200000000041</v>
      </c>
      <c r="I35" s="91" t="s">
        <v>141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2655.1900000000023</v>
      </c>
      <c r="G36" s="88">
        <v>3412.3400000000111</v>
      </c>
      <c r="I36" s="91" t="s">
        <v>142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163841.22</v>
      </c>
      <c r="G41" s="87">
        <f>SUM(G42,G48,G49,G56,G57)</f>
        <v>70639.94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2854.16</v>
      </c>
      <c r="G42" s="88">
        <f>SUM(G43:G47)</f>
        <v>3945.8100000000004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2854.16</v>
      </c>
      <c r="G44" s="88">
        <v>3945.8100000000004</v>
      </c>
      <c r="I44" s="91" t="s">
        <v>148</v>
      </c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  <c r="I47" s="91" t="s">
        <v>151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132090.76999999999</v>
      </c>
      <c r="G49" s="88">
        <f>SUM(G50:G55)</f>
        <v>53577.020000000004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>
      <c r="A53" s="18" t="s">
        <v>41</v>
      </c>
      <c r="B53" s="26"/>
      <c r="C53" s="119" t="s">
        <v>89</v>
      </c>
      <c r="D53" s="120"/>
      <c r="E53" s="85"/>
      <c r="F53" s="88">
        <v>285</v>
      </c>
      <c r="G53" s="88">
        <v>200.99</v>
      </c>
      <c r="I53" s="91" t="s">
        <v>156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131805.76999999999</v>
      </c>
      <c r="G54" s="88">
        <v>53376.030000000006</v>
      </c>
      <c r="I54" s="91" t="s">
        <v>157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28896.29</v>
      </c>
      <c r="G57" s="88">
        <v>13117.11</v>
      </c>
      <c r="I57" s="91" t="s">
        <v>160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1918811.3599999999</v>
      </c>
      <c r="G58" s="88">
        <f>SUM(G20,G40,G41)</f>
        <v>1852554.1599999997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1768163.4</v>
      </c>
      <c r="G59" s="87">
        <f>SUM(G60:G63)</f>
        <v>1787757.1600000001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147337.37</v>
      </c>
      <c r="G60" s="88">
        <v>155706.51</v>
      </c>
      <c r="I60" s="91" t="s">
        <v>178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1328556.1100000001</v>
      </c>
      <c r="G61" s="88">
        <v>1343770.5</v>
      </c>
      <c r="I61" s="91" t="s">
        <v>179</v>
      </c>
    </row>
    <row r="62" spans="1:9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276793.92</v>
      </c>
      <c r="G62" s="88">
        <v>278560.53999999998</v>
      </c>
      <c r="I62" s="91" t="s">
        <v>180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15476</v>
      </c>
      <c r="G63" s="88">
        <v>9719.61</v>
      </c>
      <c r="I63" s="91" t="s">
        <v>181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134799.44</v>
      </c>
      <c r="G64" s="87">
        <f>SUM(G65,G69)</f>
        <v>53425.590000000004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134799.44</v>
      </c>
      <c r="G69" s="88">
        <f>SUM(G70:G75,G78:G83)</f>
        <v>53425.590000000004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1150.98</v>
      </c>
      <c r="G75" s="88">
        <f>SUM(G76,G77)</f>
        <v>49.56</v>
      </c>
      <c r="I75" s="9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1150.98</v>
      </c>
      <c r="G77" s="88">
        <v>49.56</v>
      </c>
      <c r="I77" s="91" t="s">
        <v>190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6825.5399999999991</v>
      </c>
      <c r="G80" s="88">
        <v>19.91</v>
      </c>
      <c r="I80" s="91" t="s">
        <v>171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73466.8</v>
      </c>
      <c r="G81" s="88"/>
      <c r="I81" s="91" t="s">
        <v>189</v>
      </c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53356.12</v>
      </c>
      <c r="G82" s="88">
        <v>53356.12</v>
      </c>
      <c r="I82" s="91" t="s">
        <v>188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15848.519999999869</v>
      </c>
      <c r="G84" s="87">
        <f>SUM(G85,G86,G89,G90)</f>
        <v>11371.41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15848.519999999869</v>
      </c>
      <c r="G90" s="88">
        <f>SUM(G91,G92)</f>
        <v>11371.41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4477.1099999998696</v>
      </c>
      <c r="G91" s="88">
        <v>959.69</v>
      </c>
      <c r="I91" s="91" t="s">
        <v>177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11371.41</v>
      </c>
      <c r="G92" s="88">
        <v>10411.719999999999</v>
      </c>
      <c r="I92" s="91" t="s">
        <v>183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4" t="s">
        <v>121</v>
      </c>
      <c r="C94" s="125"/>
      <c r="D94" s="120"/>
      <c r="E94" s="30"/>
      <c r="F94" s="89">
        <f>SUM(F59,F64,F84,F93)</f>
        <v>1918811.3599999996</v>
      </c>
      <c r="G94" s="89">
        <f>SUM(G59,G64,G84,G93)</f>
        <v>1852554.1600000001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30" t="s">
        <v>195</v>
      </c>
      <c r="B96" s="130"/>
      <c r="C96" s="130"/>
      <c r="D96" s="130"/>
      <c r="E96" s="94"/>
      <c r="F96" s="97" t="s">
        <v>196</v>
      </c>
      <c r="G96" s="97"/>
    </row>
    <row r="97" spans="1:8" s="12" customFormat="1" ht="12.75" customHeight="1">
      <c r="A97" s="129" t="s">
        <v>185</v>
      </c>
      <c r="B97" s="129"/>
      <c r="C97" s="129"/>
      <c r="D97" s="129"/>
      <c r="E97" s="42" t="s">
        <v>186</v>
      </c>
      <c r="F97" s="96" t="s">
        <v>112</v>
      </c>
      <c r="G97" s="96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32" t="s">
        <v>198</v>
      </c>
      <c r="B99" s="132"/>
      <c r="C99" s="132"/>
      <c r="D99" s="132"/>
      <c r="E99" s="95"/>
      <c r="F99" s="101" t="s">
        <v>197</v>
      </c>
      <c r="G99" s="101"/>
    </row>
    <row r="100" spans="1:8" s="12" customFormat="1" ht="12.75" customHeight="1">
      <c r="A100" s="131" t="s">
        <v>187</v>
      </c>
      <c r="B100" s="131"/>
      <c r="C100" s="131"/>
      <c r="D100" s="131"/>
      <c r="E100" s="61" t="s">
        <v>186</v>
      </c>
      <c r="F100" s="100" t="s">
        <v>112</v>
      </c>
      <c r="G100" s="100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2013-02-07T07:41:43Z</cp:lastPrinted>
  <dcterms:created xsi:type="dcterms:W3CDTF">2009-07-20T14:30:53Z</dcterms:created>
  <dcterms:modified xsi:type="dcterms:W3CDTF">2020-10-19T06:22:19Z</dcterms:modified>
</cp:coreProperties>
</file>