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9"/>
  <c r="G21"/>
  <c r="G27"/>
  <c r="F21"/>
  <c r="F20" s="1"/>
  <c r="F27"/>
  <c r="F42"/>
  <c r="F41" s="1"/>
  <c r="F49"/>
  <c r="G59"/>
  <c r="G65"/>
  <c r="G75"/>
  <c r="G69" s="1"/>
  <c r="G86"/>
  <c r="G90"/>
  <c r="F59"/>
  <c r="F65"/>
  <c r="F75"/>
  <c r="F69" s="1"/>
  <c r="F86"/>
  <c r="F90"/>
  <c r="G84" l="1"/>
  <c r="F58"/>
  <c r="G41"/>
  <c r="F64"/>
  <c r="F94" s="1"/>
  <c r="F84"/>
  <c r="G20"/>
  <c r="G58" s="1"/>
  <c r="G64"/>
  <c r="G94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<sst xmlns="http://schemas.openxmlformats.org/spreadsheetml/2006/main" count="234" uniqueCount="199">
  <si>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</si>
  <si>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</si>
  <si>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</si>
  <si>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</si>
  <si>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</si>
  <si>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</si>
  <si>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</si>
  <si>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</si>
  <si>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</si>
  <si>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</si>
  <si>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</si>
  <si>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</si>
  <si>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</si>
  <si>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</si>
  <si>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</si>
  <si>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</si>
  <si>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</si>
  <si>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</si>
  <si>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</si>
  <si>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</si>
  <si>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</si>
  <si>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</si>
  <si>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</si>
  <si>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</si>
  <si>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</si>
  <si>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</si>
  <si>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</si>
  <si>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</si>
  <si>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</si>
  <si>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</si>
  <si>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</si>
  <si>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</si>
  <si>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</si>
  <si>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</si>
  <si>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</si>
  <si>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</si>
  <si>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</si>
  <si>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</si>
  <si>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</si>
  <si>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</si>
  <si>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</si>
  <si>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</si>
  <si>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</si>
  <si>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</si>
  <si>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</si>
  <si>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</si>
  <si>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</si>
  <si>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</si>
  <si>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</si>
  <si>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</si>
  <si>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</si>
  <si>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</si>
  <si>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</si>
  <si>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</si>
  <si>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</si>
  <si>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</si>
  <si>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</si>
  <si>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</si>
  <si>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</si>
  <si>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</si>
  <si>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</si>
  <si>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</si>
  <si>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</si>
  <si>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</si>
  <si>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</si>
  <si>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</si>
  <si>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</si>
  <si>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</si>
  <si>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</si>
  <si>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</si>
  <si>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</si>
  <si>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</si>
  <si>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</si>
  <si>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</si>
  <si>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</si>
  <si>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</si>
  <si>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</si>
  <si>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</si>
  <si>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</si>
  <si>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</si>
  <si>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</si>
  <si>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</si>
  <si>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</si>
  <si>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</si>
  <si>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</si>
  <si>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</si>
  <si>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</si>
  <si>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</si>
  <si>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</si>
  <si>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</si>
  <si>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</si>
  <si>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</si>
  <si>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</si>
  <si>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</si>
  <si>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</si>
  <si>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</si>
  <si>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</si>
  <si>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</si>
  <si>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</si>
  <si>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</si>
  <si>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</si>
  <si>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</si>
  <si>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</si>
  <si>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</si>
  <si>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</si>
  <si>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</si>
  <si>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</si>
  <si>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</si>
  <si>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</si>
  <si>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</si>
  <si>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</si>
  <si>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</si>
  <si>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</si>
  <si>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</si>
  <si>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</si>
  <si>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</si>
  <si>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</si>
  <si>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</si>
  <si>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</si>
  <si>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</si>
  <si>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</si>
  <si>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</si>
  <si>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</si>
  <si>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</si>
  <si>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</si>
  <si>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</si>
  <si>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</si>
  <si>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</si>
  <si>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</si>
  <si>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</si>
  <si>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</si>
  <si>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</si>
  <si>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</si>
  <si>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</si>
  <si>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</si>
  <si>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</si>
  <si>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</si>
  <si>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</si>
  <si>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</si>
  <si>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</si>
  <si>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</si>
  <si>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</si>
  <si>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</si>
  <si>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</si>
  <si>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</si>
  <si>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</si>
  <si>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</si>
  <si>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</si>
  <si>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</si>
  <si>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</si>
  <si>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</si>
  <si>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</si>
  <si>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</si>
  <si>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</si>
  <si>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</si>
  <si>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</si>
  <si>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</si>
  <si>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</si>
  <si>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</si>
  <si>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</si>
  <si>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</si>
  <si>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</si>
  <si>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</si>
  <si>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</si>
  <si>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</si>
  <si>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</si>
  <si>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</si>
  <si>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</si>
  <si>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</si>
  <si>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</si>
  <si>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</si>
  <si>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</si>
  <si>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</si>
  <si>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</si>
  <si>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</si>
  <si>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</si>
  <si>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</si>
  <si>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</si>
  <si>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</si>
  <si>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</si>
  <si>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</si>
  <si>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</si>
  <si>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</si>
  <si>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</si>
  <si>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</si>
  <si>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</si>
  <si>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</si>
  <si>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</si>
  <si>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</si>
  <si>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</si>
  <si>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</si>
  <si>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</si>
  <si>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Trakų r. Rūdiškių gimnazija</t>
  </si>
  <si>
    <t>PAGAL  2021.03.31 D. DUOMENIS</t>
  </si>
  <si>
    <t xml:space="preserve">2021.04.11 Nr.     </t>
  </si>
  <si>
    <t>Galina Robačevskaja</t>
  </si>
  <si>
    <t>Direktorė</t>
  </si>
  <si>
    <t>Vyr. buhalterė</t>
  </si>
  <si>
    <t xml:space="preserve">  Jelena Ignatovič_______________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</si>
</sst>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topLeftCell="A88" zoomScaleNormal="100" zoomScaleSheetLayoutView="100" workbookViewId="0">
      <selection activeCell="F96" sqref="F96:G96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5.5703125" style="12" customWidth="1"/>
    <col min="5" max="5" width="3.7109375" style="42" customWidth="1"/>
    <col min="6" max="6" width="18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06" t="s">
        <v>94</v>
      </c>
      <c r="F2" s="107"/>
      <c r="G2" s="107"/>
    </row>
    <row r="3" spans="1:7">
      <c r="E3" s="108" t="s">
        <v>113</v>
      </c>
      <c r="F3" s="109"/>
      <c r="G3" s="109"/>
    </row>
    <row r="5" spans="1:7">
      <c r="A5" s="103" t="s">
        <v>93</v>
      </c>
      <c r="B5" s="104"/>
      <c r="C5" s="104"/>
      <c r="D5" s="104"/>
      <c r="E5" s="104"/>
      <c r="F5" s="98"/>
      <c r="G5" s="98"/>
    </row>
    <row r="6" spans="1:7">
      <c r="A6" s="113"/>
      <c r="B6" s="113"/>
      <c r="C6" s="113"/>
      <c r="D6" s="113"/>
      <c r="E6" s="113"/>
      <c r="F6" s="113"/>
      <c r="G6" s="113"/>
    </row>
    <row r="7" spans="1:7">
      <c r="A7" s="110" t="s">
        <v>192</v>
      </c>
      <c r="B7" s="111"/>
      <c r="C7" s="111"/>
      <c r="D7" s="111"/>
      <c r="E7" s="111"/>
      <c r="F7" s="112"/>
      <c r="G7" s="112"/>
    </row>
    <row r="8" spans="1:7">
      <c r="A8" s="96" t="s">
        <v>114</v>
      </c>
      <c r="B8" s="97"/>
      <c r="C8" s="97"/>
      <c r="D8" s="97"/>
      <c r="E8" s="97"/>
      <c r="F8" s="98"/>
      <c r="G8" s="98"/>
    </row>
    <row r="9" spans="1:7" ht="12.75" customHeight="1">
      <c r="A9" s="96" t="s">
        <v>110</v>
      </c>
      <c r="B9" s="97"/>
      <c r="C9" s="97"/>
      <c r="D9" s="97"/>
      <c r="E9" s="97"/>
      <c r="F9" s="98"/>
      <c r="G9" s="98"/>
    </row>
    <row r="10" spans="1:7">
      <c r="A10" s="100" t="s">
        <v>115</v>
      </c>
      <c r="B10" s="101"/>
      <c r="C10" s="101"/>
      <c r="D10" s="101"/>
      <c r="E10" s="101"/>
      <c r="F10" s="102"/>
      <c r="G10" s="102"/>
    </row>
    <row r="11" spans="1:7">
      <c r="A11" s="102"/>
      <c r="B11" s="102"/>
      <c r="C11" s="102"/>
      <c r="D11" s="102"/>
      <c r="E11" s="102"/>
      <c r="F11" s="102"/>
      <c r="G11" s="102"/>
    </row>
    <row r="12" spans="1:7">
      <c r="A12" s="99"/>
      <c r="B12" s="98"/>
      <c r="C12" s="98"/>
      <c r="D12" s="98"/>
      <c r="E12" s="98"/>
    </row>
    <row r="13" spans="1:7">
      <c r="A13" s="103" t="s">
        <v>0</v>
      </c>
      <c r="B13" s="104"/>
      <c r="C13" s="104"/>
      <c r="D13" s="104"/>
      <c r="E13" s="104"/>
      <c r="F13" s="105"/>
      <c r="G13" s="105"/>
    </row>
    <row r="14" spans="1:7">
      <c r="A14" s="103" t="s">
        <v>193</v>
      </c>
      <c r="B14" s="104"/>
      <c r="C14" s="104"/>
      <c r="D14" s="104"/>
      <c r="E14" s="104"/>
      <c r="F14" s="105"/>
      <c r="G14" s="105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14" t="s">
        <v>194</v>
      </c>
      <c r="B16" s="115"/>
      <c r="C16" s="115"/>
      <c r="D16" s="115"/>
      <c r="E16" s="115"/>
      <c r="F16" s="116"/>
      <c r="G16" s="116"/>
    </row>
    <row r="17" spans="1:9">
      <c r="A17" s="96" t="s">
        <v>1</v>
      </c>
      <c r="B17" s="96"/>
      <c r="C17" s="96"/>
      <c r="D17" s="96"/>
      <c r="E17" s="96"/>
      <c r="F17" s="117"/>
      <c r="G17" s="117"/>
    </row>
    <row r="18" spans="1:9" ht="12.75" customHeight="1">
      <c r="A18" s="8"/>
      <c r="B18" s="9"/>
      <c r="C18" s="9"/>
      <c r="D18" s="118" t="s">
        <v>191</v>
      </c>
      <c r="E18" s="118"/>
      <c r="F18" s="118"/>
      <c r="G18" s="118"/>
    </row>
    <row r="19" spans="1:9" ht="67.5" customHeight="1">
      <c r="A19" s="3" t="s">
        <v>2</v>
      </c>
      <c r="B19" s="126" t="s">
        <v>3</v>
      </c>
      <c r="C19" s="127"/>
      <c r="D19" s="128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1740820.6999999997</v>
      </c>
      <c r="G20" s="87">
        <f>SUM(G21,G27,G38,G39)</f>
        <v>1747873.64</v>
      </c>
      <c r="I20" s="87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131</v>
      </c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1740820.6999999997</v>
      </c>
      <c r="G27" s="88">
        <f>SUM(G28:G37)</f>
        <v>1747873.64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1670339.7999999998</v>
      </c>
      <c r="G29" s="88">
        <v>1675993.75</v>
      </c>
      <c r="I29" s="91" t="s">
        <v>135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64895.49</v>
      </c>
      <c r="G30" s="88">
        <v>65790.42</v>
      </c>
      <c r="I30" s="91" t="s">
        <v>136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138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139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3397.9400000000023</v>
      </c>
      <c r="G35" s="88">
        <v>3686.2200000000012</v>
      </c>
      <c r="I35" s="91" t="s">
        <v>141</v>
      </c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2187.4700000000012</v>
      </c>
      <c r="G36" s="88">
        <v>2403.25</v>
      </c>
      <c r="I36" s="91" t="s">
        <v>142</v>
      </c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170422.23</v>
      </c>
      <c r="G41" s="87">
        <f>SUM(G42,G48,G49,G56,G57)</f>
        <v>89493.07</v>
      </c>
      <c r="I41" s="9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941.01</v>
      </c>
      <c r="G42" s="88">
        <f>SUM(G43:G47)</f>
        <v>1606.1100000000001</v>
      </c>
      <c r="I42" s="9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941.01</v>
      </c>
      <c r="G44" s="88">
        <v>1606.1100000000001</v>
      </c>
      <c r="I44" s="91" t="s">
        <v>148</v>
      </c>
    </row>
    <row r="45" spans="1:9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>
      <c r="A47" s="18" t="s">
        <v>92</v>
      </c>
      <c r="B47" s="32"/>
      <c r="C47" s="119" t="s">
        <v>103</v>
      </c>
      <c r="D47" s="120"/>
      <c r="E47" s="82"/>
      <c r="F47" s="88"/>
      <c r="G47" s="88"/>
      <c r="I47" s="91" t="s">
        <v>151</v>
      </c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152</v>
      </c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141707.65</v>
      </c>
      <c r="G49" s="88">
        <f>SUM(G50:G55)</f>
        <v>62203.73</v>
      </c>
      <c r="I49" s="9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>
      <c r="A53" s="18" t="s">
        <v>41</v>
      </c>
      <c r="B53" s="26"/>
      <c r="C53" s="119" t="s">
        <v>89</v>
      </c>
      <c r="D53" s="120"/>
      <c r="E53" s="85"/>
      <c r="F53" s="88"/>
      <c r="G53" s="88"/>
      <c r="I53" s="91" t="s">
        <v>156</v>
      </c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141707.65</v>
      </c>
      <c r="G54" s="88">
        <v>62203.73</v>
      </c>
      <c r="I54" s="91" t="s">
        <v>157</v>
      </c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27773.57</v>
      </c>
      <c r="G57" s="88">
        <v>25683.230000000003</v>
      </c>
      <c r="I57" s="91" t="s">
        <v>160</v>
      </c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1911242.9299999997</v>
      </c>
      <c r="G58" s="88">
        <f>SUM(G20,G40,G41)</f>
        <v>1837366.71</v>
      </c>
      <c r="I58" s="9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1747379.22</v>
      </c>
      <c r="G59" s="87">
        <f>SUM(G60:G63)</f>
        <v>1757560.08</v>
      </c>
      <c r="I59" s="9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147013.35999999999</v>
      </c>
      <c r="G60" s="88">
        <v>147734.58000000007</v>
      </c>
      <c r="I60" s="91" t="s">
        <v>178</v>
      </c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1318422.77</v>
      </c>
      <c r="G61" s="88">
        <v>1323485.0900000001</v>
      </c>
      <c r="I61" s="91" t="s">
        <v>179</v>
      </c>
    </row>
    <row r="62" spans="1:9" s="12" customFormat="1" ht="12.75" customHeight="1">
      <c r="A62" s="30" t="s">
        <v>36</v>
      </c>
      <c r="B62" s="121" t="s">
        <v>104</v>
      </c>
      <c r="C62" s="122"/>
      <c r="D62" s="123"/>
      <c r="E62" s="30"/>
      <c r="F62" s="88">
        <v>272450.53999999998</v>
      </c>
      <c r="G62" s="88">
        <v>273618.98</v>
      </c>
      <c r="I62" s="91" t="s">
        <v>180</v>
      </c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9492.5499999999993</v>
      </c>
      <c r="G63" s="88">
        <v>12721.43</v>
      </c>
      <c r="I63" s="91" t="s">
        <v>181</v>
      </c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144293.72</v>
      </c>
      <c r="G64" s="87">
        <f>SUM(G65,G69)</f>
        <v>62203.73</v>
      </c>
      <c r="I64" s="9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144293.72</v>
      </c>
      <c r="G69" s="88">
        <f>SUM(G70:G75,G78:G83)</f>
        <v>62203.73</v>
      </c>
      <c r="I69" s="9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1140.9000000000001</v>
      </c>
      <c r="G75" s="88">
        <f>SUM(G76,G77)</f>
        <v>0</v>
      </c>
      <c r="I75" s="91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>
        <v>1140.9000000000001</v>
      </c>
      <c r="G77" s="88"/>
      <c r="I77" s="91" t="s">
        <v>190</v>
      </c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9493.1200000000008</v>
      </c>
      <c r="G80" s="88"/>
      <c r="I80" s="91" t="s">
        <v>171</v>
      </c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71455.97</v>
      </c>
      <c r="G81" s="88"/>
      <c r="I81" s="91" t="s">
        <v>189</v>
      </c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62203.73</v>
      </c>
      <c r="G82" s="88">
        <v>62203.73</v>
      </c>
      <c r="I82" s="91" t="s">
        <v>188</v>
      </c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19569.990000000027</v>
      </c>
      <c r="G84" s="87">
        <f>SUM(G85,G86,G89,G90)</f>
        <v>17602.900000000001</v>
      </c>
      <c r="I84" s="9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19569.990000000027</v>
      </c>
      <c r="G90" s="88">
        <f>SUM(G91,G92)</f>
        <v>17602.900000000001</v>
      </c>
      <c r="I90" s="91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1967.0900000000256</v>
      </c>
      <c r="G91" s="88">
        <v>6231.49</v>
      </c>
      <c r="I91" s="91" t="s">
        <v>177</v>
      </c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>
        <v>17602.900000000001</v>
      </c>
      <c r="G92" s="88">
        <v>11371.41</v>
      </c>
      <c r="I92" s="91" t="s">
        <v>183</v>
      </c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24" t="s">
        <v>121</v>
      </c>
      <c r="C94" s="125"/>
      <c r="D94" s="120"/>
      <c r="E94" s="30"/>
      <c r="F94" s="89">
        <f>SUM(F59,F64,F84,F93)</f>
        <v>1911242.93</v>
      </c>
      <c r="G94" s="89">
        <f>SUM(G59,G64,G84,G93)</f>
        <v>1837366.71</v>
      </c>
      <c r="I94" s="93"/>
    </row>
    <row r="95" spans="1:9" s="12" customFormat="1">
      <c r="A95" s="41"/>
      <c r="B95" s="40"/>
      <c r="C95" s="40"/>
      <c r="D95" s="40"/>
      <c r="E95" s="40"/>
      <c r="F95" s="42"/>
      <c r="G95" s="42"/>
    </row>
    <row r="96" spans="1:9" s="12" customFormat="1" ht="12.75" customHeight="1">
      <c r="A96" s="130" t="s">
        <v>196</v>
      </c>
      <c r="B96" s="130"/>
      <c r="C96" s="130"/>
      <c r="D96" s="130"/>
      <c r="E96" s="94"/>
      <c r="F96" s="97" t="s">
        <v>198</v>
      </c>
      <c r="G96" s="97"/>
    </row>
    <row r="97" spans="1:8" s="12" customFormat="1" ht="12.75" customHeight="1">
      <c r="A97" s="129" t="s">
        <v>185</v>
      </c>
      <c r="B97" s="129"/>
      <c r="C97" s="129"/>
      <c r="D97" s="129"/>
      <c r="E97" s="42" t="s">
        <v>186</v>
      </c>
      <c r="F97" s="96" t="s">
        <v>112</v>
      </c>
      <c r="G97" s="96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32" t="s">
        <v>197</v>
      </c>
      <c r="B99" s="132"/>
      <c r="C99" s="132"/>
      <c r="D99" s="132"/>
      <c r="E99" s="95"/>
      <c r="F99" s="101" t="s">
        <v>195</v>
      </c>
      <c r="G99" s="101"/>
    </row>
    <row r="100" spans="1:8" s="12" customFormat="1" ht="12.75" customHeight="1">
      <c r="A100" s="131" t="s">
        <v>187</v>
      </c>
      <c r="B100" s="131"/>
      <c r="C100" s="131"/>
      <c r="D100" s="131"/>
      <c r="E100" s="61" t="s">
        <v>186</v>
      </c>
      <c r="F100" s="100" t="s">
        <v>112</v>
      </c>
      <c r="G100" s="100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A97:D97"/>
    <mergeCell ref="A96:D96"/>
    <mergeCell ref="F99:G99"/>
    <mergeCell ref="F100:G100"/>
    <mergeCell ref="A100:D100"/>
    <mergeCell ref="A99:D99"/>
    <mergeCell ref="F97:G97"/>
    <mergeCell ref="A14:G14"/>
    <mergeCell ref="A16:G16"/>
    <mergeCell ref="A17:G17"/>
    <mergeCell ref="D18:G18"/>
    <mergeCell ref="F96:G96"/>
    <mergeCell ref="C47:D47"/>
    <mergeCell ref="C53:D53"/>
    <mergeCell ref="B62:D62"/>
    <mergeCell ref="B94:D94"/>
    <mergeCell ref="B19:D19"/>
    <mergeCell ref="A9:G9"/>
    <mergeCell ref="A12:E12"/>
    <mergeCell ref="A10:G11"/>
    <mergeCell ref="A13:G13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Windows User</dc:creator>
  <cp:lastModifiedBy>Windows User</cp:lastModifiedBy>
  <cp:lastPrinted>2013-02-07T07:41:43Z</cp:lastPrinted>
  <dcterms:created xsi:type="dcterms:W3CDTF">2009-07-20T14:30:53Z</dcterms:created>
  <dcterms:modified xsi:type="dcterms:W3CDTF">2021-04-14T07:04:18Z</dcterms:modified>
</cp:coreProperties>
</file>