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2022-3ket\"/>
    </mc:Choice>
  </mc:AlternateContent>
  <xr:revisionPtr revIDLastSave="0" documentId="13_ncr:1_{F6DF75E3-4E86-4618-83D8-C429E115C2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8" r:id="rId1"/>
  </sheets>
  <definedNames>
    <definedName name="_xlnm.Print_Titles" localSheetId="0">'1'!$19:$19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8" l="1"/>
  <c r="F47" i="8"/>
  <c r="F51" i="8"/>
  <c r="F46" i="8" s="1"/>
  <c r="E41" i="8"/>
  <c r="E47" i="8"/>
  <c r="E51" i="8"/>
  <c r="E46" i="8" s="1"/>
  <c r="F66" i="8"/>
  <c r="F63" i="8" s="1"/>
  <c r="E66" i="8"/>
  <c r="E63" i="8" s="1"/>
  <c r="F20" i="8"/>
  <c r="F27" i="8"/>
  <c r="F26" i="8" s="1"/>
  <c r="F40" i="8" s="1"/>
  <c r="F31" i="8"/>
  <c r="E20" i="8"/>
  <c r="E27" i="8"/>
  <c r="E26" i="8" s="1"/>
  <c r="E40" i="8" s="1"/>
  <c r="E31" i="8"/>
  <c r="F69" i="8" l="1"/>
  <c r="E69" i="8"/>
</calcChain>
</file>

<file path=xl/sharedStrings.xml><?xml version="1.0" encoding="utf-8"?>
<sst xmlns="http://schemas.openxmlformats.org/spreadsheetml/2006/main" count="161" uniqueCount="143">
  <si>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</si>
  <si>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</si>
  <si>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</si>
  <si>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</si>
  <si>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</si>
  <si>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</si>
  <si>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</si>
  <si>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</si>
  <si>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</si>
  <si>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</si>
  <si>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</si>
  <si>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I.2</t>
  </si>
  <si>
    <t>I.3</t>
  </si>
  <si>
    <t>II.</t>
  </si>
  <si>
    <t>Ilgalaikis materialusis turtas</t>
  </si>
  <si>
    <t>II.1</t>
  </si>
  <si>
    <t>II.2</t>
  </si>
  <si>
    <t>II.3</t>
  </si>
  <si>
    <t>II.4</t>
  </si>
  <si>
    <t>II.5</t>
  </si>
  <si>
    <t>II.6</t>
  </si>
  <si>
    <t>II.7</t>
  </si>
  <si>
    <t>II.8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</si>
  <si>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</si>
  <si>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</si>
  <si>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</si>
  <si>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</si>
  <si>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</si>
  <si>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</si>
  <si>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</si>
  <si>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</si>
  <si>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</si>
  <si>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</si>
  <si>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</si>
  <si>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C.</t>
  </si>
  <si>
    <t>TRUMPALAIKIS TURTAS</t>
  </si>
  <si>
    <t>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</si>
  <si>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</si>
  <si>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</si>
  <si>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</si>
  <si>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</si>
  <si>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</si>
  <si>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</si>
  <si>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</si>
  <si>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</si>
  <si>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</si>
  <si>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</si>
  <si>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</si>
  <si>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</si>
  <si>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</si>
  <si>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</si>
  <si>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</si>
  <si>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</si>
  <si>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</si>
  <si>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</si>
  <si>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Mokėtinos socialinės išmokos</t>
  </si>
  <si>
    <t>Tiekėjams mokėtinos sumos</t>
  </si>
  <si>
    <t>Kiti trumpalaikiai įsipareigojimai</t>
  </si>
  <si>
    <t>F.</t>
  </si>
  <si>
    <t>GRYNASIS TURTAS</t>
  </si>
  <si>
    <t>Rezervai</t>
  </si>
  <si>
    <t>Sukauptas perviršis ar deficitas</t>
  </si>
  <si>
    <t>IŠ VISO FINANSAVIMO SUMŲ, ĮSIPAREIGOJIMŲ IR GRYNOJO TURTO: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</si>
  <si>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</si>
  <si>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</si>
  <si>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</si>
  <si>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</si>
  <si>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Gautinos sumos už turto naudojimą, parduotas prekes, turtą, paslaugas</t>
  </si>
  <si>
    <t>Sukauptos mokėtinos sumos</t>
  </si>
  <si>
    <t>2-ojo VSAFAS „Finansinės būklės ataskaita“</t>
  </si>
  <si>
    <t xml:space="preserve">IV. </t>
  </si>
  <si>
    <t>(Žemesniojo lygio mokesčių fondų ir išteklių fondų finansinės būklės ataskaitos forma)</t>
  </si>
  <si>
    <t>1 priedas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</si>
  <si>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</si>
  <si>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</si>
  <si>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</si>
  <si>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</si>
  <si>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</si>
  <si>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</si>
  <si>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</si>
  <si>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</si>
  <si>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</si>
  <si>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</si>
  <si>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</si>
  <si>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(viešojo sektoriaus subjekto arba viešojo sektoriaus subjektų grupės pavadinimas)</t>
  </si>
  <si>
    <t>Išankstiniai apmokėjimai</t>
  </si>
  <si>
    <t>Grąžintini mokesčiai, įmokos ir jų permokos</t>
  </si>
  <si>
    <t>(vardas ir pavardė)</t>
  </si>
  <si>
    <t>(viešojo sektoriaus subjekto, parengusio finansinės būklės ataskaitą (konsoliduotąją finansinės būklės ataskaitą), kodas, adresas)</t>
  </si>
  <si>
    <r>
      <t>II.9</t>
    </r>
    <r>
      <rPr>
        <strike/>
        <sz val="10"/>
        <rFont val="Times New Roman"/>
        <family val="1"/>
        <charset val="186"/>
      </rPr>
      <t xml:space="preserve"> </t>
    </r>
  </si>
  <si>
    <t>II.11</t>
  </si>
  <si>
    <t xml:space="preserve">BIOLOGINIS TURTAS </t>
  </si>
  <si>
    <t>Atsargos, išskyrus ilgalaikį materialųjį ir biologinį turtą, skirtą parduoti</t>
  </si>
  <si>
    <t>Ilgalaikis materialusis ir biologinis turtas, skirtas parduoti</t>
  </si>
  <si>
    <r>
      <t>Mineraliniai ištekliai ir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kitas ilgalaikis turtas</t>
    </r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</si>
  <si>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</si>
  <si>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</si>
  <si>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</si>
  <si>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</si>
  <si>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</si>
  <si>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</si>
  <si>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</si>
  <si>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</si>
  <si>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</si>
  <si>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</si>
  <si>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</si>
  <si>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</si>
  <si>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</si>
  <si>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</si>
  <si>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</si>
  <si>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</si>
  <si>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</si>
  <si>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</si>
  <si>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</si>
  <si>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</si>
  <si>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</si>
  <si>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</si>
  <si>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</si>
  <si>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</si>
  <si>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</si>
  <si>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</si>
  <si>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</si>
  <si>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</si>
  <si>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sąskaitos695 pabaigos datai</t>
  </si>
  <si>
    <t>Debetas-kreditas sąskaitų 684+694+685 pabaigos datai</t>
  </si>
  <si>
    <t>Debetas-kreditas sąskaitos91 pabaigos datai</t>
  </si>
  <si>
    <t>Debetas-kreditas sąskaitų 3100001+7-8 pabaigos datai</t>
  </si>
  <si>
    <t>Debetas-kreditas sąskaitų 3100001+3100002 pabaigos datai</t>
  </si>
  <si>
    <t>Debetas-kreditas sąskaitos 111+112+113+114+115+116+117+118  pabaigos datai</t>
  </si>
  <si>
    <t>Debetas-kreditas sąskaitos 1201+1202+1203+1204+1205+1206+1207+1208+1209+1210 pabaigos datai</t>
  </si>
  <si>
    <t>Debetas-kreditas sąskaitos 200+201+202+203+204+205+206 pabaigos datai</t>
  </si>
  <si>
    <t>Debetas-kreditas sąskaitos 686+681+682+683 pabaigos datai</t>
  </si>
  <si>
    <t>Debetas-kreditas sąskaitos 321+322 pabaigos datai</t>
  </si>
  <si>
    <t>(viešojo sekt. subjekto vadovas arba jo įgaliotas admin. vadovas)                              (parašas)</t>
  </si>
  <si>
    <t>vyriausiasis buhalteris (buhalteris)                                                                                    (parašas)</t>
  </si>
  <si>
    <t>Pateikimo valiuta ir tikslumas: eurais arba tūkstančiais eurų</t>
  </si>
  <si>
    <t>Trakų r. Rūdiškių gimnazija</t>
  </si>
  <si>
    <t>PAGAL  2022.09.30 D. DUOMENIS</t>
  </si>
  <si>
    <t xml:space="preserve">2022.10.13 Nr.     </t>
  </si>
  <si>
    <t>Direktorė</t>
  </si>
  <si>
    <t>Jelena Ignatovič</t>
  </si>
  <si>
    <t>Galina Robačevskaja</t>
  </si>
  <si>
    <t>Vyr. 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</si>
</sst>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" fontId="5" fillId="0" borderId="2" xfId="0" quotePrefix="1" applyNumberFormat="1" applyFont="1" applyFill="1" applyBorder="1" applyAlignment="1">
      <alignment horizontal="left" vertical="center" wrapText="1"/>
    </xf>
    <xf numFmtId="16" fontId="5" fillId="0" borderId="2" xfId="0" applyNumberFormat="1" applyFont="1" applyFill="1" applyBorder="1" applyAlignment="1">
      <alignment horizontal="left" vertical="center" wrapText="1"/>
    </xf>
    <xf numFmtId="16" fontId="5" fillId="0" borderId="4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4" xfId="0" quotePrefix="1" applyFont="1" applyFill="1" applyBorder="1" applyAlignment="1">
      <alignment horizontal="left" vertical="center" wrapText="1"/>
    </xf>
    <xf numFmtId="0" fontId="5" fillId="0" borderId="2" xfId="0" quotePrefix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16" fontId="5" fillId="0" borderId="4" xfId="0" quotePrefix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righ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abSelected="1" topLeftCell="A58" zoomScaleNormal="100" zoomScaleSheetLayoutView="100" workbookViewId="0">
      <selection activeCell="A73" sqref="A73:D73"/>
    </sheetView>
  </sheetViews>
  <sheetFormatPr defaultRowHeight="12.75" x14ac:dyDescent="0.2"/>
  <cols>
    <col min="1" max="1" width="7.7109375" style="5" customWidth="1"/>
    <col min="2" max="2" width="2.85546875" style="23" customWidth="1"/>
    <col min="3" max="3" width="54.7109375" style="23" customWidth="1"/>
    <col min="4" max="4" width="8.7109375" style="42" customWidth="1"/>
    <col min="5" max="6" width="11.85546875" style="5" customWidth="1"/>
    <col min="7" max="7" width="9.140625" style="5"/>
    <col min="8" max="8" width="76.5703125" style="5" customWidth="1"/>
    <col min="9" max="16384" width="9.140625" style="5"/>
  </cols>
  <sheetData>
    <row r="1" spans="1:6" x14ac:dyDescent="0.2">
      <c r="A1" s="43"/>
      <c r="B1" s="42"/>
      <c r="C1" s="42"/>
      <c r="D1" s="44"/>
      <c r="E1" s="43"/>
      <c r="F1" s="43"/>
    </row>
    <row r="2" spans="1:6" x14ac:dyDescent="0.2">
      <c r="A2" s="43"/>
      <c r="B2" s="42"/>
      <c r="C2" s="42"/>
      <c r="D2" s="62" t="s">
        <v>69</v>
      </c>
      <c r="E2" s="63"/>
      <c r="F2" s="63"/>
    </row>
    <row r="3" spans="1:6" x14ac:dyDescent="0.2">
      <c r="D3" s="62" t="s">
        <v>72</v>
      </c>
      <c r="E3" s="64"/>
      <c r="F3" s="64"/>
    </row>
    <row r="5" spans="1:6" x14ac:dyDescent="0.2">
      <c r="A5" s="68" t="s">
        <v>71</v>
      </c>
      <c r="B5" s="64"/>
      <c r="C5" s="64"/>
      <c r="D5" s="64"/>
      <c r="E5" s="64"/>
      <c r="F5" s="64"/>
    </row>
    <row r="6" spans="1:6" x14ac:dyDescent="0.2">
      <c r="A6" s="65" t="s">
        <v>136</v>
      </c>
      <c r="B6" s="66"/>
      <c r="C6" s="66"/>
      <c r="D6" s="66"/>
      <c r="E6" s="66"/>
      <c r="F6" s="66"/>
    </row>
    <row r="7" spans="1:6" x14ac:dyDescent="0.2">
      <c r="A7" s="67" t="s">
        <v>84</v>
      </c>
      <c r="B7" s="64"/>
      <c r="C7" s="64"/>
      <c r="D7" s="64"/>
      <c r="E7" s="64"/>
      <c r="F7" s="64"/>
    </row>
    <row r="8" spans="1:6" x14ac:dyDescent="0.2">
      <c r="A8" s="70"/>
      <c r="B8" s="64"/>
      <c r="C8" s="64"/>
      <c r="D8" s="64"/>
    </row>
    <row r="9" spans="1:6" ht="12.75" customHeight="1" x14ac:dyDescent="0.2">
      <c r="A9" s="65"/>
      <c r="B9" s="66"/>
      <c r="C9" s="66"/>
      <c r="D9" s="66"/>
      <c r="E9" s="66"/>
      <c r="F9" s="66"/>
    </row>
    <row r="10" spans="1:6" x14ac:dyDescent="0.2">
      <c r="A10" s="67" t="s">
        <v>88</v>
      </c>
      <c r="B10" s="71"/>
      <c r="C10" s="71"/>
      <c r="D10" s="71"/>
      <c r="E10" s="71"/>
      <c r="F10" s="71"/>
    </row>
    <row r="11" spans="1:6" x14ac:dyDescent="0.2">
      <c r="A11" s="71"/>
      <c r="B11" s="71"/>
      <c r="C11" s="71"/>
      <c r="D11" s="71"/>
      <c r="E11" s="71"/>
      <c r="F11" s="71"/>
    </row>
    <row r="12" spans="1:6" x14ac:dyDescent="0.2">
      <c r="A12" s="70"/>
      <c r="B12" s="64"/>
      <c r="C12" s="64"/>
      <c r="D12" s="64"/>
    </row>
    <row r="13" spans="1:6" x14ac:dyDescent="0.2">
      <c r="A13" s="68" t="s">
        <v>0</v>
      </c>
      <c r="B13" s="69"/>
      <c r="C13" s="69"/>
      <c r="D13" s="69"/>
      <c r="E13" s="69"/>
      <c r="F13" s="69"/>
    </row>
    <row r="14" spans="1:6" x14ac:dyDescent="0.2">
      <c r="A14" s="68" t="s">
        <v>137</v>
      </c>
      <c r="B14" s="69"/>
      <c r="C14" s="69"/>
      <c r="D14" s="69"/>
      <c r="E14" s="69"/>
      <c r="F14" s="69"/>
    </row>
    <row r="15" spans="1:6" s="31" customFormat="1" x14ac:dyDescent="0.2"/>
    <row r="16" spans="1:6" x14ac:dyDescent="0.2">
      <c r="A16" s="75" t="s">
        <v>138</v>
      </c>
      <c r="B16" s="76"/>
      <c r="C16" s="76"/>
      <c r="D16" s="76"/>
      <c r="E16" s="76"/>
      <c r="F16" s="76"/>
    </row>
    <row r="17" spans="1:8" x14ac:dyDescent="0.2">
      <c r="A17" s="67" t="s">
        <v>1</v>
      </c>
      <c r="B17" s="64"/>
      <c r="C17" s="64"/>
      <c r="D17" s="64"/>
      <c r="E17" s="64"/>
      <c r="F17" s="64"/>
    </row>
    <row r="18" spans="1:8" ht="12.75" customHeight="1" x14ac:dyDescent="0.2">
      <c r="A18" s="30"/>
      <c r="B18" s="31"/>
      <c r="C18" s="81" t="s">
        <v>135</v>
      </c>
      <c r="D18" s="81"/>
      <c r="E18" s="81"/>
      <c r="F18" s="81"/>
    </row>
    <row r="19" spans="1:8" ht="67.5" customHeight="1" x14ac:dyDescent="0.2">
      <c r="A19" s="1" t="s">
        <v>2</v>
      </c>
      <c r="B19" s="77" t="s">
        <v>3</v>
      </c>
      <c r="C19" s="78"/>
      <c r="D19" s="2" t="s">
        <v>4</v>
      </c>
      <c r="E19" s="1" t="s">
        <v>5</v>
      </c>
      <c r="F19" s="1" t="s">
        <v>6</v>
      </c>
      <c r="H19" s="52" t="s">
        <v>5</v>
      </c>
    </row>
    <row r="20" spans="1:8" s="23" customFormat="1" ht="12.75" customHeight="1" x14ac:dyDescent="0.2">
      <c r="A20" s="1" t="s">
        <v>7</v>
      </c>
      <c r="B20" s="25" t="s">
        <v>8</v>
      </c>
      <c r="C20" s="26"/>
      <c r="D20" s="3"/>
      <c r="E20" s="50">
        <f>SUM(E21,E22,E23,E24)</f>
        <v>1789761.7299999997</v>
      </c>
      <c r="F20" s="50">
        <f>SUM(F21,F22,F23,F24)</f>
        <v>1770668.9499999997</v>
      </c>
      <c r="H20" s="49"/>
    </row>
    <row r="21" spans="1:8" s="23" customFormat="1" ht="12.75" customHeight="1" x14ac:dyDescent="0.2">
      <c r="A21" s="19" t="s">
        <v>9</v>
      </c>
      <c r="B21" s="4" t="s">
        <v>73</v>
      </c>
      <c r="C21" s="3"/>
      <c r="D21" s="3"/>
      <c r="E21" s="46">
        <v>2435.9999999999995</v>
      </c>
      <c r="F21" s="46"/>
      <c r="H21" s="47" t="s">
        <v>128</v>
      </c>
    </row>
    <row r="22" spans="1:8" s="23" customFormat="1" ht="12.75" customHeight="1" x14ac:dyDescent="0.2">
      <c r="A22" s="19" t="s">
        <v>13</v>
      </c>
      <c r="B22" s="4" t="s">
        <v>14</v>
      </c>
      <c r="C22" s="3"/>
      <c r="D22" s="3"/>
      <c r="E22" s="46">
        <v>1787325.7299999997</v>
      </c>
      <c r="F22" s="46">
        <v>1770668.9499999997</v>
      </c>
      <c r="H22" s="47" t="s">
        <v>129</v>
      </c>
    </row>
    <row r="23" spans="1:8" s="23" customFormat="1" ht="12.75" customHeight="1" x14ac:dyDescent="0.2">
      <c r="A23" s="19" t="s">
        <v>24</v>
      </c>
      <c r="B23" s="4" t="s">
        <v>25</v>
      </c>
      <c r="C23" s="3"/>
      <c r="D23" s="3"/>
      <c r="E23" s="46"/>
      <c r="F23" s="46"/>
      <c r="H23" s="47" t="s">
        <v>95</v>
      </c>
    </row>
    <row r="24" spans="1:8" s="23" customFormat="1" ht="12.75" customHeight="1" x14ac:dyDescent="0.2">
      <c r="A24" s="19" t="s">
        <v>32</v>
      </c>
      <c r="B24" s="4" t="s">
        <v>94</v>
      </c>
      <c r="C24" s="3"/>
      <c r="D24" s="32"/>
      <c r="E24" s="46"/>
      <c r="F24" s="46"/>
      <c r="H24" s="47" t="s">
        <v>96</v>
      </c>
    </row>
    <row r="25" spans="1:8" s="23" customFormat="1" ht="12.75" customHeight="1" x14ac:dyDescent="0.2">
      <c r="A25" s="1" t="s">
        <v>33</v>
      </c>
      <c r="B25" s="25" t="s">
        <v>91</v>
      </c>
      <c r="C25" s="26"/>
      <c r="D25" s="33"/>
      <c r="E25" s="48"/>
      <c r="F25" s="48"/>
      <c r="H25" s="47" t="s">
        <v>97</v>
      </c>
    </row>
    <row r="26" spans="1:8" s="23" customFormat="1" ht="12.75" customHeight="1" x14ac:dyDescent="0.2">
      <c r="A26" s="1" t="s">
        <v>34</v>
      </c>
      <c r="B26" s="25" t="s">
        <v>35</v>
      </c>
      <c r="C26" s="26"/>
      <c r="D26" s="3"/>
      <c r="E26" s="50">
        <f>SUM(E27,E30,E31,E38,E39)</f>
        <v>244795.29000000004</v>
      </c>
      <c r="F26" s="50">
        <f>SUM(F27,F30,F31,F38,F39)</f>
        <v>113806.76999999999</v>
      </c>
      <c r="H26" s="53"/>
    </row>
    <row r="27" spans="1:8" s="23" customFormat="1" ht="12.75" customHeight="1" x14ac:dyDescent="0.2">
      <c r="A27" s="19" t="s">
        <v>9</v>
      </c>
      <c r="B27" s="4" t="s">
        <v>36</v>
      </c>
      <c r="C27" s="3"/>
      <c r="D27" s="3"/>
      <c r="E27" s="51">
        <f>SUM(E28,E29)</f>
        <v>2950.8</v>
      </c>
      <c r="F27" s="51">
        <f>SUM(F28,F29)</f>
        <v>2929.67</v>
      </c>
      <c r="H27" s="47"/>
    </row>
    <row r="28" spans="1:8" s="23" customFormat="1" ht="15.75" customHeight="1" x14ac:dyDescent="0.2">
      <c r="A28" s="8" t="s">
        <v>10</v>
      </c>
      <c r="B28" s="6"/>
      <c r="C28" s="15" t="s">
        <v>92</v>
      </c>
      <c r="D28" s="45"/>
      <c r="E28" s="60">
        <v>2950.8</v>
      </c>
      <c r="F28" s="60">
        <v>2929.67</v>
      </c>
      <c r="H28" s="47" t="s">
        <v>130</v>
      </c>
    </row>
    <row r="29" spans="1:8" s="23" customFormat="1" ht="12.75" customHeight="1" x14ac:dyDescent="0.2">
      <c r="A29" s="8" t="s">
        <v>11</v>
      </c>
      <c r="B29" s="6"/>
      <c r="C29" s="15" t="s">
        <v>93</v>
      </c>
      <c r="D29" s="13"/>
      <c r="E29" s="46"/>
      <c r="F29" s="46"/>
      <c r="H29" s="47" t="s">
        <v>98</v>
      </c>
    </row>
    <row r="30" spans="1:8" s="23" customFormat="1" ht="12.75" customHeight="1" x14ac:dyDescent="0.2">
      <c r="A30" s="19" t="s">
        <v>13</v>
      </c>
      <c r="B30" s="4" t="s">
        <v>85</v>
      </c>
      <c r="C30" s="3"/>
      <c r="D30" s="3"/>
      <c r="E30" s="46"/>
      <c r="F30" s="46"/>
      <c r="H30" s="47" t="s">
        <v>99</v>
      </c>
    </row>
    <row r="31" spans="1:8" s="23" customFormat="1" ht="12.75" customHeight="1" x14ac:dyDescent="0.2">
      <c r="A31" s="19" t="s">
        <v>24</v>
      </c>
      <c r="B31" s="16" t="s">
        <v>74</v>
      </c>
      <c r="C31" s="27"/>
      <c r="D31" s="3"/>
      <c r="E31" s="51">
        <f>SUM(E32:E37)</f>
        <v>171679.88000000003</v>
      </c>
      <c r="F31" s="51">
        <f>SUM(F32:F37)</f>
        <v>85401.95</v>
      </c>
      <c r="H31" s="47"/>
    </row>
    <row r="32" spans="1:8" s="23" customFormat="1" ht="12.75" customHeight="1" x14ac:dyDescent="0.2">
      <c r="A32" s="7" t="s">
        <v>26</v>
      </c>
      <c r="B32" s="17"/>
      <c r="C32" s="18" t="s">
        <v>63</v>
      </c>
      <c r="D32" s="22"/>
      <c r="E32" s="46"/>
      <c r="F32" s="46"/>
      <c r="H32" s="47" t="s">
        <v>100</v>
      </c>
    </row>
    <row r="33" spans="1:8" s="23" customFormat="1" ht="12.75" customHeight="1" x14ac:dyDescent="0.2">
      <c r="A33" s="7" t="s">
        <v>27</v>
      </c>
      <c r="B33" s="9"/>
      <c r="C33" s="10" t="s">
        <v>37</v>
      </c>
      <c r="D33" s="34"/>
      <c r="E33" s="46"/>
      <c r="F33" s="46"/>
      <c r="H33" s="47" t="s">
        <v>101</v>
      </c>
    </row>
    <row r="34" spans="1:8" s="23" customFormat="1" ht="12.75" customHeight="1" x14ac:dyDescent="0.2">
      <c r="A34" s="7" t="s">
        <v>28</v>
      </c>
      <c r="B34" s="17"/>
      <c r="C34" s="35" t="s">
        <v>38</v>
      </c>
      <c r="D34" s="34"/>
      <c r="E34" s="46"/>
      <c r="F34" s="46"/>
      <c r="H34" s="47" t="s">
        <v>102</v>
      </c>
    </row>
    <row r="35" spans="1:8" s="23" customFormat="1" ht="12.75" customHeight="1" x14ac:dyDescent="0.2">
      <c r="A35" s="7" t="s">
        <v>29</v>
      </c>
      <c r="B35" s="17"/>
      <c r="C35" s="35" t="s">
        <v>67</v>
      </c>
      <c r="D35" s="34"/>
      <c r="E35" s="46">
        <v>226.2</v>
      </c>
      <c r="F35" s="46"/>
      <c r="H35" s="47" t="s">
        <v>103</v>
      </c>
    </row>
    <row r="36" spans="1:8" s="23" customFormat="1" ht="12.75" customHeight="1" x14ac:dyDescent="0.2">
      <c r="A36" s="7" t="s">
        <v>30</v>
      </c>
      <c r="B36" s="17"/>
      <c r="C36" s="35" t="s">
        <v>64</v>
      </c>
      <c r="D36" s="36"/>
      <c r="E36" s="46">
        <v>171453.68000000002</v>
      </c>
      <c r="F36" s="46">
        <v>85401.95</v>
      </c>
      <c r="H36" s="47" t="s">
        <v>104</v>
      </c>
    </row>
    <row r="37" spans="1:8" s="23" customFormat="1" ht="12.75" customHeight="1" x14ac:dyDescent="0.2">
      <c r="A37" s="7" t="s">
        <v>31</v>
      </c>
      <c r="B37" s="9"/>
      <c r="C37" s="14" t="s">
        <v>39</v>
      </c>
      <c r="D37" s="15"/>
      <c r="E37" s="46"/>
      <c r="F37" s="46"/>
      <c r="H37" s="47" t="s">
        <v>105</v>
      </c>
    </row>
    <row r="38" spans="1:8" s="23" customFormat="1" ht="12.75" customHeight="1" x14ac:dyDescent="0.2">
      <c r="A38" s="19" t="s">
        <v>32</v>
      </c>
      <c r="B38" s="28" t="s">
        <v>40</v>
      </c>
      <c r="C38" s="29"/>
      <c r="D38" s="37"/>
      <c r="E38" s="46"/>
      <c r="F38" s="46"/>
      <c r="H38" s="47" t="s">
        <v>106</v>
      </c>
    </row>
    <row r="39" spans="1:8" s="23" customFormat="1" ht="12.75" customHeight="1" x14ac:dyDescent="0.2">
      <c r="A39" s="19" t="s">
        <v>41</v>
      </c>
      <c r="B39" s="16" t="s">
        <v>42</v>
      </c>
      <c r="C39" s="27"/>
      <c r="D39" s="3"/>
      <c r="E39" s="46">
        <v>70164.61</v>
      </c>
      <c r="F39" s="46">
        <v>25475.15</v>
      </c>
      <c r="H39" s="47" t="s">
        <v>107</v>
      </c>
    </row>
    <row r="40" spans="1:8" s="23" customFormat="1" ht="12.75" customHeight="1" x14ac:dyDescent="0.2">
      <c r="A40" s="19"/>
      <c r="B40" s="4" t="s">
        <v>43</v>
      </c>
      <c r="C40" s="22"/>
      <c r="D40" s="3"/>
      <c r="E40" s="51">
        <f>SUM(E20,E25,E26)</f>
        <v>2034557.0199999998</v>
      </c>
      <c r="F40" s="51">
        <f>SUM(F20,F25,F26)</f>
        <v>1884475.7199999997</v>
      </c>
      <c r="H40" s="47"/>
    </row>
    <row r="41" spans="1:8" s="23" customFormat="1" ht="12.75" customHeight="1" x14ac:dyDescent="0.2">
      <c r="A41" s="1" t="s">
        <v>44</v>
      </c>
      <c r="B41" s="38" t="s">
        <v>45</v>
      </c>
      <c r="C41" s="39"/>
      <c r="D41" s="3"/>
      <c r="E41" s="50">
        <f>SUM(E42:E45)</f>
        <v>1816797.55</v>
      </c>
      <c r="F41" s="50">
        <f>SUM(F42:F45)</f>
        <v>1778116.14</v>
      </c>
      <c r="H41" s="53"/>
    </row>
    <row r="42" spans="1:8" s="23" customFormat="1" ht="12.75" customHeight="1" x14ac:dyDescent="0.2">
      <c r="A42" s="19" t="s">
        <v>9</v>
      </c>
      <c r="B42" s="4" t="s">
        <v>46</v>
      </c>
      <c r="C42" s="3"/>
      <c r="D42" s="3"/>
      <c r="E42" s="46">
        <v>181145.23000000004</v>
      </c>
      <c r="F42" s="46">
        <v>179936.94999999995</v>
      </c>
      <c r="H42" s="47" t="s">
        <v>108</v>
      </c>
    </row>
    <row r="43" spans="1:8" s="23" customFormat="1" ht="12.75" customHeight="1" x14ac:dyDescent="0.2">
      <c r="A43" s="19" t="s">
        <v>13</v>
      </c>
      <c r="B43" s="4" t="s">
        <v>47</v>
      </c>
      <c r="C43" s="3"/>
      <c r="D43" s="3"/>
      <c r="E43" s="46">
        <v>1303150.74</v>
      </c>
      <c r="F43" s="46">
        <v>1318656.54</v>
      </c>
      <c r="H43" s="47" t="s">
        <v>109</v>
      </c>
    </row>
    <row r="44" spans="1:8" s="23" customFormat="1" ht="12.75" customHeight="1" x14ac:dyDescent="0.2">
      <c r="A44" s="19" t="s">
        <v>24</v>
      </c>
      <c r="B44" s="4" t="s">
        <v>79</v>
      </c>
      <c r="C44" s="3"/>
      <c r="D44" s="3"/>
      <c r="E44" s="46">
        <v>323014.26999999996</v>
      </c>
      <c r="F44" s="46">
        <v>268945.21999999997</v>
      </c>
      <c r="H44" s="47" t="s">
        <v>110</v>
      </c>
    </row>
    <row r="45" spans="1:8" s="23" customFormat="1" ht="12.75" customHeight="1" x14ac:dyDescent="0.2">
      <c r="A45" s="19" t="s">
        <v>70</v>
      </c>
      <c r="B45" s="4" t="s">
        <v>48</v>
      </c>
      <c r="C45" s="3"/>
      <c r="D45" s="3"/>
      <c r="E45" s="46">
        <v>9487.31</v>
      </c>
      <c r="F45" s="46">
        <v>10577.43</v>
      </c>
      <c r="H45" s="47" t="s">
        <v>111</v>
      </c>
    </row>
    <row r="46" spans="1:8" s="23" customFormat="1" ht="12.75" customHeight="1" x14ac:dyDescent="0.2">
      <c r="A46" s="1" t="s">
        <v>49</v>
      </c>
      <c r="B46" s="25" t="s">
        <v>50</v>
      </c>
      <c r="C46" s="26"/>
      <c r="D46" s="3"/>
      <c r="E46" s="49">
        <f>SUM(E47,E51)</f>
        <v>89113.010000000009</v>
      </c>
      <c r="F46" s="49">
        <f>SUM(F47,F51)</f>
        <v>85401.95</v>
      </c>
      <c r="H46" s="53"/>
    </row>
    <row r="47" spans="1:8" s="23" customFormat="1" ht="12.75" customHeight="1" x14ac:dyDescent="0.2">
      <c r="A47" s="19" t="s">
        <v>9</v>
      </c>
      <c r="B47" s="16" t="s">
        <v>51</v>
      </c>
      <c r="C47" s="27"/>
      <c r="D47" s="3"/>
      <c r="E47" s="46">
        <f>SUM(E48:E50)</f>
        <v>21877.16</v>
      </c>
      <c r="F47" s="46">
        <f>SUM(F48:F50)</f>
        <v>21877.16</v>
      </c>
      <c r="H47" s="47"/>
    </row>
    <row r="48" spans="1:8" s="23" customFormat="1" x14ac:dyDescent="0.2">
      <c r="A48" s="7" t="s">
        <v>10</v>
      </c>
      <c r="B48" s="9"/>
      <c r="C48" s="10" t="s">
        <v>75</v>
      </c>
      <c r="D48" s="36"/>
      <c r="E48" s="46"/>
      <c r="F48" s="46"/>
      <c r="H48" s="47" t="s">
        <v>112</v>
      </c>
    </row>
    <row r="49" spans="1:8" s="23" customFormat="1" ht="12.75" customHeight="1" x14ac:dyDescent="0.2">
      <c r="A49" s="7" t="s">
        <v>11</v>
      </c>
      <c r="B49" s="9"/>
      <c r="C49" s="10" t="s">
        <v>52</v>
      </c>
      <c r="D49" s="15"/>
      <c r="E49" s="46">
        <v>21877.16</v>
      </c>
      <c r="F49" s="46">
        <v>21877.16</v>
      </c>
      <c r="H49" s="47" t="s">
        <v>113</v>
      </c>
    </row>
    <row r="50" spans="1:8" s="23" customFormat="1" ht="12.75" customHeight="1" x14ac:dyDescent="0.2">
      <c r="A50" s="7" t="s">
        <v>12</v>
      </c>
      <c r="B50" s="9"/>
      <c r="C50" s="10" t="s">
        <v>53</v>
      </c>
      <c r="D50" s="40"/>
      <c r="E50" s="46"/>
      <c r="F50" s="46"/>
      <c r="H50" s="47" t="s">
        <v>114</v>
      </c>
    </row>
    <row r="51" spans="1:8" s="23" customFormat="1" ht="12.75" customHeight="1" x14ac:dyDescent="0.2">
      <c r="A51" s="19" t="s">
        <v>13</v>
      </c>
      <c r="B51" s="9" t="s">
        <v>54</v>
      </c>
      <c r="C51" s="10"/>
      <c r="D51" s="3"/>
      <c r="E51" s="46">
        <f>SUM(E52:E61)</f>
        <v>67235.850000000006</v>
      </c>
      <c r="F51" s="46">
        <f>SUM(F52:F61)</f>
        <v>63524.79</v>
      </c>
      <c r="H51" s="47"/>
    </row>
    <row r="52" spans="1:8" s="23" customFormat="1" ht="12.75" customHeight="1" x14ac:dyDescent="0.2">
      <c r="A52" s="7" t="s">
        <v>15</v>
      </c>
      <c r="B52" s="9"/>
      <c r="C52" s="10" t="s">
        <v>78</v>
      </c>
      <c r="D52" s="36"/>
      <c r="E52" s="46"/>
      <c r="F52" s="46"/>
      <c r="H52" s="47" t="s">
        <v>115</v>
      </c>
    </row>
    <row r="53" spans="1:8" s="23" customFormat="1" ht="12.75" customHeight="1" x14ac:dyDescent="0.2">
      <c r="A53" s="7" t="s">
        <v>16</v>
      </c>
      <c r="B53" s="3"/>
      <c r="C53" s="10" t="s">
        <v>82</v>
      </c>
      <c r="D53" s="36"/>
      <c r="E53" s="46"/>
      <c r="F53" s="46"/>
      <c r="H53" s="47" t="s">
        <v>116</v>
      </c>
    </row>
    <row r="54" spans="1:8" s="23" customFormat="1" x14ac:dyDescent="0.2">
      <c r="A54" s="7" t="s">
        <v>17</v>
      </c>
      <c r="B54" s="9"/>
      <c r="C54" s="10" t="s">
        <v>76</v>
      </c>
      <c r="D54" s="36"/>
      <c r="E54" s="46"/>
      <c r="F54" s="46"/>
      <c r="H54" s="47" t="s">
        <v>117</v>
      </c>
    </row>
    <row r="55" spans="1:8" s="23" customFormat="1" x14ac:dyDescent="0.2">
      <c r="A55" s="7" t="s">
        <v>18</v>
      </c>
      <c r="B55" s="9"/>
      <c r="C55" s="10" t="s">
        <v>65</v>
      </c>
      <c r="D55" s="36"/>
      <c r="E55" s="46"/>
      <c r="F55" s="46"/>
      <c r="H55" s="47" t="s">
        <v>118</v>
      </c>
    </row>
    <row r="56" spans="1:8" s="23" customFormat="1" x14ac:dyDescent="0.2">
      <c r="A56" s="7" t="s">
        <v>19</v>
      </c>
      <c r="B56" s="9"/>
      <c r="C56" s="10" t="s">
        <v>66</v>
      </c>
      <c r="D56" s="36"/>
      <c r="E56" s="46"/>
      <c r="F56" s="46"/>
      <c r="H56" s="47" t="s">
        <v>119</v>
      </c>
    </row>
    <row r="57" spans="1:8" s="23" customFormat="1" x14ac:dyDescent="0.2">
      <c r="A57" s="7" t="s">
        <v>20</v>
      </c>
      <c r="B57" s="9"/>
      <c r="C57" s="10" t="s">
        <v>77</v>
      </c>
      <c r="D57" s="36"/>
      <c r="E57" s="60"/>
      <c r="F57" s="60"/>
      <c r="H57" s="47" t="s">
        <v>131</v>
      </c>
    </row>
    <row r="58" spans="1:8" s="23" customFormat="1" x14ac:dyDescent="0.2">
      <c r="A58" s="7" t="s">
        <v>21</v>
      </c>
      <c r="B58" s="9"/>
      <c r="C58" s="10" t="s">
        <v>55</v>
      </c>
      <c r="D58" s="36"/>
      <c r="E58" s="46"/>
      <c r="F58" s="46"/>
      <c r="H58" s="47" t="s">
        <v>120</v>
      </c>
    </row>
    <row r="59" spans="1:8" s="23" customFormat="1" ht="12.75" customHeight="1" x14ac:dyDescent="0.2">
      <c r="A59" s="7" t="s">
        <v>22</v>
      </c>
      <c r="B59" s="9"/>
      <c r="C59" s="10" t="s">
        <v>86</v>
      </c>
      <c r="D59" s="36"/>
      <c r="E59" s="46"/>
      <c r="F59" s="46"/>
      <c r="H59" s="47" t="s">
        <v>121</v>
      </c>
    </row>
    <row r="60" spans="1:8" s="23" customFormat="1" ht="12.75" customHeight="1" x14ac:dyDescent="0.2">
      <c r="A60" s="7" t="s">
        <v>89</v>
      </c>
      <c r="B60" s="9"/>
      <c r="C60" s="10" t="s">
        <v>56</v>
      </c>
      <c r="D60" s="36"/>
      <c r="E60" s="46">
        <v>9419.07</v>
      </c>
      <c r="F60" s="46">
        <v>5708.01</v>
      </c>
      <c r="H60" s="47" t="s">
        <v>122</v>
      </c>
    </row>
    <row r="61" spans="1:8" s="23" customFormat="1" ht="12.75" customHeight="1" x14ac:dyDescent="0.2">
      <c r="A61" s="7" t="s">
        <v>23</v>
      </c>
      <c r="B61" s="9"/>
      <c r="C61" s="10" t="s">
        <v>68</v>
      </c>
      <c r="D61" s="36"/>
      <c r="E61" s="46">
        <v>57816.78</v>
      </c>
      <c r="F61" s="46">
        <v>57816.78</v>
      </c>
      <c r="H61" s="47" t="s">
        <v>123</v>
      </c>
    </row>
    <row r="62" spans="1:8" s="23" customFormat="1" ht="12.75" customHeight="1" x14ac:dyDescent="0.2">
      <c r="A62" s="7" t="s">
        <v>90</v>
      </c>
      <c r="B62" s="9"/>
      <c r="C62" s="10" t="s">
        <v>57</v>
      </c>
      <c r="D62" s="40"/>
      <c r="E62" s="46"/>
      <c r="F62" s="46"/>
      <c r="H62" s="47" t="s">
        <v>124</v>
      </c>
    </row>
    <row r="63" spans="1:8" s="23" customFormat="1" ht="12.75" customHeight="1" x14ac:dyDescent="0.2">
      <c r="A63" s="1" t="s">
        <v>58</v>
      </c>
      <c r="B63" s="38" t="s">
        <v>59</v>
      </c>
      <c r="C63" s="39"/>
      <c r="D63" s="32"/>
      <c r="E63" s="51">
        <f>SUM(E64,E66)</f>
        <v>41596.169999999925</v>
      </c>
      <c r="F63" s="51">
        <f>SUM(F64,F66)</f>
        <v>20957.63</v>
      </c>
      <c r="H63" s="53"/>
    </row>
    <row r="64" spans="1:8" s="23" customFormat="1" ht="12.75" customHeight="1" x14ac:dyDescent="0.2">
      <c r="A64" s="19" t="s">
        <v>9</v>
      </c>
      <c r="B64" s="16" t="s">
        <v>60</v>
      </c>
      <c r="C64" s="27"/>
      <c r="D64" s="3"/>
      <c r="E64" s="46"/>
      <c r="F64" s="46"/>
      <c r="H64" s="47" t="s">
        <v>132</v>
      </c>
    </row>
    <row r="65" spans="1:8" s="23" customFormat="1" ht="12.75" customHeight="1" x14ac:dyDescent="0.2">
      <c r="A65" s="7" t="s">
        <v>13</v>
      </c>
      <c r="B65" s="9" t="s">
        <v>83</v>
      </c>
      <c r="C65" s="10"/>
      <c r="D65" s="15"/>
      <c r="E65" s="46"/>
      <c r="F65" s="46"/>
      <c r="H65" s="47" t="s">
        <v>125</v>
      </c>
    </row>
    <row r="66" spans="1:8" s="23" customFormat="1" ht="12.75" customHeight="1" x14ac:dyDescent="0.2">
      <c r="A66" s="19" t="s">
        <v>24</v>
      </c>
      <c r="B66" s="20" t="s">
        <v>61</v>
      </c>
      <c r="C66" s="21"/>
      <c r="D66" s="3"/>
      <c r="E66" s="46">
        <f>SUM(E67,E68)</f>
        <v>41596.169999999925</v>
      </c>
      <c r="F66" s="46">
        <f>SUM(F67,F68)</f>
        <v>20957.63</v>
      </c>
      <c r="H66" s="47"/>
    </row>
    <row r="67" spans="1:8" s="23" customFormat="1" ht="12.75" customHeight="1" x14ac:dyDescent="0.2">
      <c r="A67" s="7" t="s">
        <v>26</v>
      </c>
      <c r="B67" s="6"/>
      <c r="C67" s="12" t="s">
        <v>80</v>
      </c>
      <c r="D67" s="11"/>
      <c r="E67" s="46">
        <v>20638.539999999921</v>
      </c>
      <c r="F67" s="46">
        <v>3354.73</v>
      </c>
      <c r="H67" s="47" t="s">
        <v>126</v>
      </c>
    </row>
    <row r="68" spans="1:8" s="23" customFormat="1" ht="12.75" customHeight="1" x14ac:dyDescent="0.2">
      <c r="A68" s="7" t="s">
        <v>27</v>
      </c>
      <c r="B68" s="6"/>
      <c r="C68" s="12" t="s">
        <v>81</v>
      </c>
      <c r="D68" s="11"/>
      <c r="E68" s="46">
        <v>20957.63</v>
      </c>
      <c r="F68" s="46">
        <v>17602.900000000001</v>
      </c>
      <c r="H68" s="47" t="s">
        <v>127</v>
      </c>
    </row>
    <row r="69" spans="1:8" s="23" customFormat="1" ht="24.75" customHeight="1" x14ac:dyDescent="0.2">
      <c r="A69" s="1"/>
      <c r="B69" s="79" t="s">
        <v>62</v>
      </c>
      <c r="C69" s="80"/>
      <c r="D69" s="3"/>
      <c r="E69" s="61">
        <f>SUM(E41,E46,E63)</f>
        <v>1947506.73</v>
      </c>
      <c r="F69" s="61">
        <f>SUM(F41,F46,F63)</f>
        <v>1884475.7199999997</v>
      </c>
      <c r="H69" s="53"/>
    </row>
    <row r="70" spans="1:8" s="23" customFormat="1" x14ac:dyDescent="0.2">
      <c r="A70" s="41"/>
      <c r="B70" s="24"/>
      <c r="C70" s="24"/>
      <c r="D70" s="24"/>
      <c r="E70" s="42"/>
      <c r="F70" s="42"/>
    </row>
    <row r="71" spans="1:8" s="23" customFormat="1" x14ac:dyDescent="0.2">
      <c r="A71" s="73" t="s">
        <v>139</v>
      </c>
      <c r="B71" s="73"/>
      <c r="C71" s="73"/>
      <c r="D71" s="73"/>
      <c r="E71" s="72" t="s">
        <v>140</v>
      </c>
      <c r="F71" s="72"/>
    </row>
    <row r="72" spans="1:8" s="23" customFormat="1" x14ac:dyDescent="0.2">
      <c r="A72" s="74" t="s">
        <v>133</v>
      </c>
      <c r="B72" s="74"/>
      <c r="C72" s="74"/>
      <c r="D72" s="74"/>
      <c r="E72" s="67" t="s">
        <v>87</v>
      </c>
      <c r="F72" s="67"/>
    </row>
    <row r="73" spans="1:8" s="42" customFormat="1" x14ac:dyDescent="0.2">
      <c r="A73" s="73" t="s">
        <v>142</v>
      </c>
      <c r="B73" s="73"/>
      <c r="C73" s="73"/>
      <c r="D73" s="73"/>
      <c r="E73" s="72" t="s">
        <v>141</v>
      </c>
      <c r="F73" s="72"/>
      <c r="H73" s="23"/>
    </row>
    <row r="74" spans="1:8" s="23" customFormat="1" ht="12.75" customHeight="1" x14ac:dyDescent="0.2">
      <c r="A74" s="74" t="s">
        <v>134</v>
      </c>
      <c r="B74" s="74"/>
      <c r="C74" s="74"/>
      <c r="D74" s="74"/>
      <c r="E74" s="67" t="s">
        <v>87</v>
      </c>
      <c r="F74" s="67"/>
      <c r="H74" s="5"/>
    </row>
    <row r="75" spans="1:8" s="58" customFormat="1" x14ac:dyDescent="0.2">
      <c r="A75" s="55"/>
      <c r="B75" s="55"/>
      <c r="C75" s="55"/>
      <c r="D75" s="55"/>
      <c r="E75" s="56"/>
      <c r="F75" s="57"/>
      <c r="G75" s="57"/>
    </row>
    <row r="76" spans="1:8" s="58" customFormat="1" x14ac:dyDescent="0.2">
      <c r="A76" s="55"/>
      <c r="B76" s="55"/>
      <c r="C76" s="55"/>
      <c r="D76" s="55"/>
      <c r="E76" s="56"/>
      <c r="F76" s="57"/>
      <c r="G76" s="57"/>
    </row>
    <row r="77" spans="1:8" s="58" customFormat="1" ht="12.75" customHeight="1" x14ac:dyDescent="0.2">
      <c r="E77" s="59"/>
      <c r="H77" s="54"/>
    </row>
  </sheetData>
  <mergeCells count="24">
    <mergeCell ref="A14:F14"/>
    <mergeCell ref="E74:F74"/>
    <mergeCell ref="E73:F73"/>
    <mergeCell ref="A73:D73"/>
    <mergeCell ref="A74:D74"/>
    <mergeCell ref="A16:F16"/>
    <mergeCell ref="B19:C19"/>
    <mergeCell ref="B69:C69"/>
    <mergeCell ref="C18:F18"/>
    <mergeCell ref="A17:F17"/>
    <mergeCell ref="A71:D71"/>
    <mergeCell ref="E71:F71"/>
    <mergeCell ref="A72:D72"/>
    <mergeCell ref="E72:F72"/>
    <mergeCell ref="A13:F13"/>
    <mergeCell ref="A8:D8"/>
    <mergeCell ref="A9:F9"/>
    <mergeCell ref="A12:D12"/>
    <mergeCell ref="A10:F11"/>
    <mergeCell ref="D2:F2"/>
    <mergeCell ref="D3:F3"/>
    <mergeCell ref="A6:F6"/>
    <mergeCell ref="A7:F7"/>
    <mergeCell ref="A5:F5"/>
  </mergeCells>
  <phoneticPr fontId="2" type="noConversion"/>
  <printOptions horizontalCentered="1"/>
  <pageMargins left="0.55118110236220474" right="0.55118110236220474" top="0.59055118110236227" bottom="0.39370078740157483" header="0.31496062992125984" footer="0.11811023622047245"/>
  <pageSetup paperSize="9" scale="83" orientation="portrait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Windows User</dc:creator>
  <cp:lastModifiedBy>Windows User</cp:lastModifiedBy>
  <cp:lastPrinted>2022-10-13T09:08:10Z</cp:lastPrinted>
  <dcterms:created xsi:type="dcterms:W3CDTF">2009-07-20T14:30:53Z</dcterms:created>
  <dcterms:modified xsi:type="dcterms:W3CDTF">2022-10-13T09:09:28Z</dcterms:modified>
</cp:coreProperties>
</file>