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2022-2 ketv\"/>
    </mc:Choice>
  </mc:AlternateContent>
  <xr:revisionPtr revIDLastSave="0" documentId="13_ncr:1_{8DB37E2B-6384-48E9-B916-71F7A00914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" sheetId="4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4" l="1"/>
  <c r="G49" i="4"/>
  <c r="G41" i="4" s="1"/>
  <c r="G21" i="4"/>
  <c r="G27" i="4"/>
  <c r="F21" i="4"/>
  <c r="F27" i="4"/>
  <c r="F20" i="4" s="1"/>
  <c r="F42" i="4"/>
  <c r="F41" i="4" s="1"/>
  <c r="F49" i="4"/>
  <c r="G59" i="4"/>
  <c r="G65" i="4"/>
  <c r="G75" i="4"/>
  <c r="G69" i="4" s="1"/>
  <c r="G86" i="4"/>
  <c r="G90" i="4"/>
  <c r="G84" i="4" s="1"/>
  <c r="F59" i="4"/>
  <c r="F65" i="4"/>
  <c r="F75" i="4"/>
  <c r="F69" i="4" s="1"/>
  <c r="F64" i="4" s="1"/>
  <c r="F86" i="4"/>
  <c r="F84" i="4" s="1"/>
  <c r="F90" i="4"/>
  <c r="F58" i="4" l="1"/>
  <c r="G20" i="4"/>
  <c r="G58" i="4" s="1"/>
  <c r="F94" i="4"/>
  <c r="G64" i="4"/>
  <c r="G9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ketvirtas</author>
  </authors>
  <commentList>
    <comment ref="F39" authorId="0" shapeId="0" xr:uid="{00000000-0006-0000-0000-000001000000}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<sst xmlns="http://schemas.openxmlformats.org/spreadsheetml/2006/main" count="234" uniqueCount="199">
  <si>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</si>
  <si>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</si>
  <si>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</si>
  <si>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</si>
  <si>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</si>
  <si>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</si>
  <si>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</si>
  <si>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</si>
  <si>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</si>
  <si>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</si>
  <si>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</si>
  <si>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</si>
  <si>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</si>
  <si>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</si>
  <si>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</si>
  <si>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</si>
  <si>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</si>
  <si>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</si>
  <si>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</si>
  <si>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</si>
  <si>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</si>
  <si>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</si>
  <si>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</si>
  <si>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</si>
  <si>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</si>
  <si>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</si>
  <si>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</si>
  <si>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</si>
  <si>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</si>
  <si>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</si>
  <si>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</si>
  <si>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</si>
  <si>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</si>
  <si>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</si>
  <si>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</si>
  <si>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</si>
  <si>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</si>
  <si>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</si>
  <si>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</si>
  <si>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</si>
  <si>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</si>
  <si>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</si>
  <si>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</si>
  <si>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</si>
  <si>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</si>
  <si>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</si>
  <si>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</si>
  <si>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</si>
  <si>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</si>
  <si>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</si>
  <si>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</si>
  <si>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</si>
  <si>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</si>
  <si>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</si>
  <si>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</si>
  <si>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</si>
  <si>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</si>
  <si>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</si>
  <si>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</si>
  <si>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</si>
  <si>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</si>
  <si>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</si>
  <si>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</si>
  <si>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</si>
  <si>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</si>
  <si>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</si>
  <si>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</si>
  <si>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</si>
  <si>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</si>
  <si>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</si>
  <si>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</si>
  <si>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</si>
  <si>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</si>
  <si>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</si>
  <si>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</si>
  <si>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</si>
  <si>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</si>
  <si>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</si>
  <si>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</si>
  <si>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</si>
  <si>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</si>
  <si>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</si>
  <si>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</si>
  <si>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</si>
  <si>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</si>
  <si>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</si>
  <si>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</si>
  <si>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</si>
  <si>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</si>
  <si>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</si>
  <si>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</si>
  <si>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</si>
  <si>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</si>
  <si>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</si>
  <si>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</si>
  <si>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</si>
  <si>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</si>
  <si>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</si>
  <si>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</si>
  <si>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</si>
  <si>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</si>
  <si>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</si>
  <si>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</si>
  <si>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</si>
  <si>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</si>
  <si>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</si>
  <si>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</si>
  <si>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</si>
  <si>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</si>
  <si>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</si>
  <si>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</si>
  <si>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</si>
  <si>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</si>
  <si>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</si>
  <si>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</si>
  <si>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</si>
  <si>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</si>
  <si>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</si>
  <si>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</si>
  <si>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</si>
  <si>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</si>
  <si>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</si>
  <si>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</si>
  <si>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</si>
  <si>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</si>
  <si>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</si>
  <si>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</si>
  <si>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</si>
  <si>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</si>
  <si>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</si>
  <si>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</si>
  <si>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</si>
  <si>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</si>
  <si>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</si>
  <si>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</si>
  <si>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</si>
  <si>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</si>
  <si>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</si>
  <si>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</si>
  <si>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</si>
  <si>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</si>
  <si>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</si>
  <si>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</si>
  <si>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</si>
  <si>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</si>
  <si>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</si>
  <si>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</si>
  <si>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</si>
  <si>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</si>
  <si>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</si>
  <si>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</si>
  <si>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</si>
  <si>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</si>
  <si>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</si>
  <si>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</si>
  <si>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</si>
  <si>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</si>
  <si>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</si>
  <si>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</si>
  <si>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</si>
  <si>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</si>
  <si>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</si>
  <si>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</si>
  <si>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</si>
  <si>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</si>
  <si>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</si>
  <si>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</si>
  <si>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</si>
  <si>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</si>
  <si>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</si>
  <si>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</si>
  <si>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</si>
  <si>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</si>
  <si>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</si>
  <si>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</si>
  <si>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</si>
  <si>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</si>
  <si>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</si>
  <si>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</si>
  <si>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</si>
  <si>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</si>
  <si>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</si>
  <si>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</si>
  <si>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</si>
  <si>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</si>
  <si>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</si>
  <si>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</si>
  <si>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</si>
  <si>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</si>
  <si>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</si>
  <si>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</si>
  <si>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</si>
  <si>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Trakų r. Rūdiškių gimnazija</t>
  </si>
  <si>
    <t>PAGAL  2022.06.30 D. DUOMENIS</t>
  </si>
  <si>
    <t xml:space="preserve">2022.07.09 Nr.     </t>
  </si>
  <si>
    <t>Jelena Ignatovič</t>
  </si>
  <si>
    <t>Direktorė</t>
  </si>
  <si>
    <t>Vyr. buhalterė</t>
  </si>
  <si>
    <t>Galina Robačevskaja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</si>
</sst>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3"/>
  <sheetViews>
    <sheetView showGridLines="0" tabSelected="1" topLeftCell="A82" zoomScaleNormal="100" zoomScaleSheetLayoutView="100" workbookViewId="0">
      <selection activeCell="G90" sqref="G90"/>
    </sheetView>
  </sheetViews>
  <sheetFormatPr defaultRowHeight="12.75" x14ac:dyDescent="0.2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 x14ac:dyDescent="0.2">
      <c r="A1" s="73"/>
      <c r="B1" s="42"/>
      <c r="C1" s="42"/>
      <c r="D1" s="42"/>
      <c r="E1" s="74"/>
      <c r="F1" s="73"/>
      <c r="G1" s="73"/>
    </row>
    <row r="2" spans="1:7" x14ac:dyDescent="0.2">
      <c r="E2" s="119" t="s">
        <v>94</v>
      </c>
      <c r="F2" s="120"/>
      <c r="G2" s="120"/>
    </row>
    <row r="3" spans="1:7" x14ac:dyDescent="0.2">
      <c r="E3" s="121" t="s">
        <v>113</v>
      </c>
      <c r="F3" s="122"/>
      <c r="G3" s="122"/>
    </row>
    <row r="5" spans="1:7" x14ac:dyDescent="0.2">
      <c r="A5" s="102" t="s">
        <v>93</v>
      </c>
      <c r="B5" s="103"/>
      <c r="C5" s="103"/>
      <c r="D5" s="103"/>
      <c r="E5" s="103"/>
      <c r="F5" s="126"/>
      <c r="G5" s="126"/>
    </row>
    <row r="6" spans="1:7" x14ac:dyDescent="0.2">
      <c r="A6" s="127"/>
      <c r="B6" s="127"/>
      <c r="C6" s="127"/>
      <c r="D6" s="127"/>
      <c r="E6" s="127"/>
      <c r="F6" s="127"/>
      <c r="G6" s="127"/>
    </row>
    <row r="7" spans="1:7" x14ac:dyDescent="0.2">
      <c r="A7" s="123" t="s">
        <v>192</v>
      </c>
      <c r="B7" s="124"/>
      <c r="C7" s="124"/>
      <c r="D7" s="124"/>
      <c r="E7" s="124"/>
      <c r="F7" s="125"/>
      <c r="G7" s="125"/>
    </row>
    <row r="8" spans="1:7" x14ac:dyDescent="0.2">
      <c r="A8" s="108" t="s">
        <v>114</v>
      </c>
      <c r="B8" s="111"/>
      <c r="C8" s="111"/>
      <c r="D8" s="111"/>
      <c r="E8" s="111"/>
      <c r="F8" s="126"/>
      <c r="G8" s="126"/>
    </row>
    <row r="9" spans="1:7" ht="12.75" customHeight="1" x14ac:dyDescent="0.2">
      <c r="A9" s="108" t="s">
        <v>110</v>
      </c>
      <c r="B9" s="111"/>
      <c r="C9" s="111"/>
      <c r="D9" s="111"/>
      <c r="E9" s="111"/>
      <c r="F9" s="126"/>
      <c r="G9" s="126"/>
    </row>
    <row r="10" spans="1:7" x14ac:dyDescent="0.2">
      <c r="A10" s="99" t="s">
        <v>115</v>
      </c>
      <c r="B10" s="98"/>
      <c r="C10" s="98"/>
      <c r="D10" s="98"/>
      <c r="E10" s="98"/>
      <c r="F10" s="132"/>
      <c r="G10" s="132"/>
    </row>
    <row r="11" spans="1:7" x14ac:dyDescent="0.2">
      <c r="A11" s="132"/>
      <c r="B11" s="132"/>
      <c r="C11" s="132"/>
      <c r="D11" s="132"/>
      <c r="E11" s="132"/>
      <c r="F11" s="132"/>
      <c r="G11" s="132"/>
    </row>
    <row r="12" spans="1:7" x14ac:dyDescent="0.2">
      <c r="A12" s="131"/>
      <c r="B12" s="126"/>
      <c r="C12" s="126"/>
      <c r="D12" s="126"/>
      <c r="E12" s="126"/>
    </row>
    <row r="13" spans="1:7" x14ac:dyDescent="0.2">
      <c r="A13" s="102" t="s">
        <v>0</v>
      </c>
      <c r="B13" s="103"/>
      <c r="C13" s="103"/>
      <c r="D13" s="103"/>
      <c r="E13" s="103"/>
      <c r="F13" s="104"/>
      <c r="G13" s="104"/>
    </row>
    <row r="14" spans="1:7" x14ac:dyDescent="0.2">
      <c r="A14" s="102" t="s">
        <v>193</v>
      </c>
      <c r="B14" s="103"/>
      <c r="C14" s="103"/>
      <c r="D14" s="103"/>
      <c r="E14" s="103"/>
      <c r="F14" s="104"/>
      <c r="G14" s="104"/>
    </row>
    <row r="15" spans="1:7" x14ac:dyDescent="0.2">
      <c r="A15" s="8"/>
      <c r="B15" s="63"/>
      <c r="C15" s="63"/>
      <c r="D15" s="63"/>
      <c r="E15" s="63"/>
      <c r="F15" s="64"/>
      <c r="G15" s="64"/>
    </row>
    <row r="16" spans="1:7" x14ac:dyDescent="0.2">
      <c r="A16" s="105" t="s">
        <v>194</v>
      </c>
      <c r="B16" s="106"/>
      <c r="C16" s="106"/>
      <c r="D16" s="106"/>
      <c r="E16" s="106"/>
      <c r="F16" s="107"/>
      <c r="G16" s="107"/>
    </row>
    <row r="17" spans="1:9" x14ac:dyDescent="0.2">
      <c r="A17" s="108" t="s">
        <v>1</v>
      </c>
      <c r="B17" s="108"/>
      <c r="C17" s="108"/>
      <c r="D17" s="108"/>
      <c r="E17" s="108"/>
      <c r="F17" s="109"/>
      <c r="G17" s="109"/>
    </row>
    <row r="18" spans="1:9" ht="12.75" customHeight="1" x14ac:dyDescent="0.2">
      <c r="A18" s="8"/>
      <c r="B18" s="9"/>
      <c r="C18" s="9"/>
      <c r="D18" s="110" t="s">
        <v>191</v>
      </c>
      <c r="E18" s="110"/>
      <c r="F18" s="110"/>
      <c r="G18" s="110"/>
    </row>
    <row r="19" spans="1:9" ht="67.5" customHeight="1" x14ac:dyDescent="0.2">
      <c r="A19" s="3" t="s">
        <v>2</v>
      </c>
      <c r="B19" s="128" t="s">
        <v>3</v>
      </c>
      <c r="C19" s="129"/>
      <c r="D19" s="130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 x14ac:dyDescent="0.2">
      <c r="A20" s="1" t="s">
        <v>7</v>
      </c>
      <c r="B20" s="13" t="s">
        <v>8</v>
      </c>
      <c r="C20" s="31"/>
      <c r="D20" s="14"/>
      <c r="E20" s="23"/>
      <c r="F20" s="87">
        <f>SUM(F21,F27,F38,F39)</f>
        <v>1787818.49</v>
      </c>
      <c r="G20" s="87">
        <f>SUM(G21,G27,G38,G39)</f>
        <v>1770668.9499999997</v>
      </c>
      <c r="I20" s="87"/>
    </row>
    <row r="21" spans="1:9" s="12" customFormat="1" ht="12.75" customHeight="1" x14ac:dyDescent="0.2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 x14ac:dyDescent="0.2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129</v>
      </c>
    </row>
    <row r="23" spans="1:9" s="12" customFormat="1" ht="12.75" customHeight="1" x14ac:dyDescent="0.2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130</v>
      </c>
    </row>
    <row r="24" spans="1:9" s="12" customFormat="1" ht="12.75" customHeight="1" x14ac:dyDescent="0.2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131</v>
      </c>
    </row>
    <row r="25" spans="1:9" s="12" customFormat="1" ht="12.75" customHeight="1" x14ac:dyDescent="0.2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132</v>
      </c>
    </row>
    <row r="26" spans="1:9" s="12" customFormat="1" ht="12.75" customHeight="1" x14ac:dyDescent="0.2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133</v>
      </c>
    </row>
    <row r="27" spans="1:9" s="12" customFormat="1" ht="12.75" customHeight="1" x14ac:dyDescent="0.2">
      <c r="A27" s="19" t="s">
        <v>16</v>
      </c>
      <c r="B27" s="20" t="s">
        <v>17</v>
      </c>
      <c r="C27" s="21"/>
      <c r="D27" s="22"/>
      <c r="E27" s="30"/>
      <c r="F27" s="88">
        <f>SUM(F28:F37)</f>
        <v>1787818.49</v>
      </c>
      <c r="G27" s="88">
        <f>SUM(G28:G37)</f>
        <v>1770668.9499999997</v>
      </c>
      <c r="I27" s="91"/>
    </row>
    <row r="28" spans="1:9" s="12" customFormat="1" ht="12.75" customHeight="1" x14ac:dyDescent="0.2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134</v>
      </c>
    </row>
    <row r="29" spans="1:9" s="12" customFormat="1" ht="12.75" customHeight="1" x14ac:dyDescent="0.2">
      <c r="A29" s="23" t="s">
        <v>20</v>
      </c>
      <c r="B29" s="7"/>
      <c r="C29" s="43" t="s">
        <v>21</v>
      </c>
      <c r="D29" s="29"/>
      <c r="E29" s="82"/>
      <c r="F29" s="88">
        <v>1642070.0499999998</v>
      </c>
      <c r="G29" s="88">
        <v>1653377.9499999997</v>
      </c>
      <c r="I29" s="91" t="s">
        <v>135</v>
      </c>
    </row>
    <row r="30" spans="1:9" s="12" customFormat="1" ht="12.75" customHeight="1" x14ac:dyDescent="0.2">
      <c r="A30" s="23" t="s">
        <v>22</v>
      </c>
      <c r="B30" s="7"/>
      <c r="C30" s="43" t="s">
        <v>23</v>
      </c>
      <c r="D30" s="29"/>
      <c r="E30" s="82"/>
      <c r="F30" s="88">
        <v>60420.84</v>
      </c>
      <c r="G30" s="88">
        <v>62210.7</v>
      </c>
      <c r="I30" s="91" t="s">
        <v>136</v>
      </c>
    </row>
    <row r="31" spans="1:9" s="12" customFormat="1" ht="12.75" customHeight="1" x14ac:dyDescent="0.2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137</v>
      </c>
    </row>
    <row r="32" spans="1:9" s="12" customFormat="1" ht="12.75" customHeight="1" x14ac:dyDescent="0.2">
      <c r="A32" s="23" t="s">
        <v>26</v>
      </c>
      <c r="B32" s="7"/>
      <c r="C32" s="43" t="s">
        <v>27</v>
      </c>
      <c r="D32" s="29"/>
      <c r="E32" s="82"/>
      <c r="F32" s="88"/>
      <c r="G32" s="88"/>
      <c r="I32" s="91" t="s">
        <v>138</v>
      </c>
    </row>
    <row r="33" spans="1:9" s="12" customFormat="1" ht="12.75" customHeight="1" x14ac:dyDescent="0.2">
      <c r="A33" s="23" t="s">
        <v>28</v>
      </c>
      <c r="B33" s="7"/>
      <c r="C33" s="43" t="s">
        <v>29</v>
      </c>
      <c r="D33" s="29"/>
      <c r="E33" s="82"/>
      <c r="F33" s="88"/>
      <c r="G33" s="88"/>
      <c r="I33" s="91" t="s">
        <v>139</v>
      </c>
    </row>
    <row r="34" spans="1:9" s="12" customFormat="1" ht="12.75" customHeight="1" x14ac:dyDescent="0.2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140</v>
      </c>
    </row>
    <row r="35" spans="1:9" s="12" customFormat="1" ht="12.75" customHeight="1" x14ac:dyDescent="0.2">
      <c r="A35" s="23" t="s">
        <v>32</v>
      </c>
      <c r="B35" s="7"/>
      <c r="C35" s="43" t="s">
        <v>33</v>
      </c>
      <c r="D35" s="29"/>
      <c r="E35" s="82"/>
      <c r="F35" s="88">
        <v>33760.01999999999</v>
      </c>
      <c r="G35" s="88">
        <v>7579.7</v>
      </c>
      <c r="I35" s="91" t="s">
        <v>141</v>
      </c>
    </row>
    <row r="36" spans="1:9" s="12" customFormat="1" ht="12.75" customHeight="1" x14ac:dyDescent="0.2">
      <c r="A36" s="23" t="s">
        <v>34</v>
      </c>
      <c r="B36" s="26"/>
      <c r="C36" s="45" t="s">
        <v>116</v>
      </c>
      <c r="D36" s="46"/>
      <c r="E36" s="82"/>
      <c r="F36" s="88">
        <v>51567.58</v>
      </c>
      <c r="G36" s="88">
        <v>47500.599999999991</v>
      </c>
      <c r="I36" s="91" t="s">
        <v>142</v>
      </c>
    </row>
    <row r="37" spans="1:9" s="12" customFormat="1" ht="12.75" customHeight="1" x14ac:dyDescent="0.2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143</v>
      </c>
    </row>
    <row r="38" spans="1:9" s="12" customFormat="1" ht="12.75" customHeight="1" x14ac:dyDescent="0.2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144</v>
      </c>
    </row>
    <row r="39" spans="1:9" s="12" customFormat="1" ht="12.75" customHeight="1" x14ac:dyDescent="0.2">
      <c r="A39" s="30" t="s">
        <v>44</v>
      </c>
      <c r="B39" s="6" t="s">
        <v>184</v>
      </c>
      <c r="C39" s="6"/>
      <c r="D39" s="44"/>
      <c r="E39" s="83"/>
      <c r="F39" s="88"/>
      <c r="G39" s="88"/>
      <c r="I39" s="91" t="s">
        <v>145</v>
      </c>
    </row>
    <row r="40" spans="1:9" s="12" customFormat="1" ht="12.75" customHeight="1" x14ac:dyDescent="0.2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146</v>
      </c>
    </row>
    <row r="41" spans="1:9" s="12" customFormat="1" ht="12.75" customHeight="1" x14ac:dyDescent="0.2">
      <c r="A41" s="3" t="s">
        <v>47</v>
      </c>
      <c r="B41" s="65" t="s">
        <v>48</v>
      </c>
      <c r="C41" s="32"/>
      <c r="D41" s="66"/>
      <c r="E41" s="30"/>
      <c r="F41" s="87">
        <f>SUM(F42,F48,F49,F56,F57)</f>
        <v>166278.5</v>
      </c>
      <c r="G41" s="87">
        <f>SUM(G42,G48,G49,G56,G57)</f>
        <v>113806.76999999999</v>
      </c>
      <c r="I41" s="92"/>
    </row>
    <row r="42" spans="1:9" s="12" customFormat="1" ht="12.75" customHeight="1" x14ac:dyDescent="0.2">
      <c r="A42" s="56" t="s">
        <v>9</v>
      </c>
      <c r="B42" s="48" t="s">
        <v>49</v>
      </c>
      <c r="C42" s="50"/>
      <c r="D42" s="67"/>
      <c r="E42" s="30"/>
      <c r="F42" s="88">
        <f>SUM(F43:F47)</f>
        <v>475.2</v>
      </c>
      <c r="G42" s="88">
        <f>SUM(G43:G47)</f>
        <v>2929.67</v>
      </c>
      <c r="I42" s="91"/>
    </row>
    <row r="43" spans="1:9" s="12" customFormat="1" ht="12.75" customHeight="1" x14ac:dyDescent="0.2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147</v>
      </c>
    </row>
    <row r="44" spans="1:9" s="12" customFormat="1" ht="12.75" customHeight="1" x14ac:dyDescent="0.2">
      <c r="A44" s="18" t="s">
        <v>12</v>
      </c>
      <c r="B44" s="26"/>
      <c r="C44" s="45" t="s">
        <v>90</v>
      </c>
      <c r="D44" s="46"/>
      <c r="E44" s="82"/>
      <c r="F44" s="88">
        <v>475.2</v>
      </c>
      <c r="G44" s="88">
        <v>2929.67</v>
      </c>
      <c r="I44" s="91" t="s">
        <v>148</v>
      </c>
    </row>
    <row r="45" spans="1:9" s="12" customFormat="1" x14ac:dyDescent="0.2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149</v>
      </c>
    </row>
    <row r="46" spans="1:9" s="12" customFormat="1" x14ac:dyDescent="0.2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150</v>
      </c>
    </row>
    <row r="47" spans="1:9" s="12" customFormat="1" ht="12.75" customHeight="1" x14ac:dyDescent="0.2">
      <c r="A47" s="18" t="s">
        <v>92</v>
      </c>
      <c r="B47" s="32"/>
      <c r="C47" s="112" t="s">
        <v>103</v>
      </c>
      <c r="D47" s="113"/>
      <c r="E47" s="82"/>
      <c r="F47" s="88"/>
      <c r="G47" s="88"/>
      <c r="I47" s="91" t="s">
        <v>151</v>
      </c>
    </row>
    <row r="48" spans="1:9" s="12" customFormat="1" ht="12.75" customHeight="1" x14ac:dyDescent="0.2">
      <c r="A48" s="56" t="s">
        <v>16</v>
      </c>
      <c r="B48" s="68" t="s">
        <v>109</v>
      </c>
      <c r="C48" s="53"/>
      <c r="D48" s="69"/>
      <c r="E48" s="30"/>
      <c r="F48" s="88"/>
      <c r="G48" s="88"/>
      <c r="I48" s="91" t="s">
        <v>152</v>
      </c>
    </row>
    <row r="49" spans="1:9" s="12" customFormat="1" ht="12.75" customHeight="1" x14ac:dyDescent="0.2">
      <c r="A49" s="56" t="s">
        <v>36</v>
      </c>
      <c r="B49" s="48" t="s">
        <v>97</v>
      </c>
      <c r="C49" s="50"/>
      <c r="D49" s="67"/>
      <c r="E49" s="30"/>
      <c r="F49" s="88">
        <f>SUM(F50:F55)</f>
        <v>84380.12</v>
      </c>
      <c r="G49" s="88">
        <f>SUM(G50:G55)</f>
        <v>85401.95</v>
      </c>
      <c r="I49" s="91"/>
    </row>
    <row r="50" spans="1:9" s="12" customFormat="1" ht="12.75" customHeight="1" x14ac:dyDescent="0.2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153</v>
      </c>
    </row>
    <row r="51" spans="1:9" s="12" customFormat="1" ht="12.75" customHeight="1" x14ac:dyDescent="0.2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154</v>
      </c>
    </row>
    <row r="52" spans="1:9" s="12" customFormat="1" ht="12.75" customHeight="1" x14ac:dyDescent="0.2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155</v>
      </c>
    </row>
    <row r="53" spans="1:9" s="12" customFormat="1" ht="12.75" customHeight="1" x14ac:dyDescent="0.2">
      <c r="A53" s="18" t="s">
        <v>41</v>
      </c>
      <c r="B53" s="26"/>
      <c r="C53" s="112" t="s">
        <v>89</v>
      </c>
      <c r="D53" s="113"/>
      <c r="E53" s="85"/>
      <c r="F53" s="88">
        <v>343.55</v>
      </c>
      <c r="G53" s="88"/>
      <c r="I53" s="91" t="s">
        <v>156</v>
      </c>
    </row>
    <row r="54" spans="1:9" s="12" customFormat="1" ht="12.75" customHeight="1" x14ac:dyDescent="0.2">
      <c r="A54" s="18" t="s">
        <v>42</v>
      </c>
      <c r="B54" s="26"/>
      <c r="C54" s="45" t="s">
        <v>83</v>
      </c>
      <c r="D54" s="46"/>
      <c r="E54" s="85"/>
      <c r="F54" s="88">
        <v>84036.569999999992</v>
      </c>
      <c r="G54" s="88">
        <v>85401.95</v>
      </c>
      <c r="I54" s="91" t="s">
        <v>157</v>
      </c>
    </row>
    <row r="55" spans="1:9" s="12" customFormat="1" ht="12.75" customHeight="1" x14ac:dyDescent="0.2">
      <c r="A55" s="18" t="s">
        <v>43</v>
      </c>
      <c r="B55" s="26"/>
      <c r="C55" s="45" t="s">
        <v>53</v>
      </c>
      <c r="D55" s="46"/>
      <c r="E55" s="30"/>
      <c r="F55" s="88"/>
      <c r="G55" s="88"/>
      <c r="I55" s="91" t="s">
        <v>158</v>
      </c>
    </row>
    <row r="56" spans="1:9" s="12" customFormat="1" ht="12.75" customHeight="1" x14ac:dyDescent="0.2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159</v>
      </c>
    </row>
    <row r="57" spans="1:9" s="12" customFormat="1" ht="12.75" customHeight="1" x14ac:dyDescent="0.2">
      <c r="A57" s="56" t="s">
        <v>55</v>
      </c>
      <c r="B57" s="4" t="s">
        <v>56</v>
      </c>
      <c r="C57" s="4"/>
      <c r="D57" s="60"/>
      <c r="E57" s="30"/>
      <c r="F57" s="88">
        <v>81423.179999999993</v>
      </c>
      <c r="G57" s="88">
        <v>25475.15</v>
      </c>
      <c r="I57" s="91" t="s">
        <v>160</v>
      </c>
    </row>
    <row r="58" spans="1:9" s="12" customFormat="1" ht="12.75" customHeight="1" x14ac:dyDescent="0.2">
      <c r="A58" s="30"/>
      <c r="B58" s="20" t="s">
        <v>57</v>
      </c>
      <c r="C58" s="21"/>
      <c r="D58" s="22"/>
      <c r="E58" s="30"/>
      <c r="F58" s="88">
        <f>SUM(F20,F40,F41)</f>
        <v>1954096.99</v>
      </c>
      <c r="G58" s="88">
        <f>SUM(G20,G40,G41)</f>
        <v>1884475.7199999997</v>
      </c>
      <c r="I58" s="91"/>
    </row>
    <row r="59" spans="1:9" s="12" customFormat="1" ht="12.75" customHeight="1" x14ac:dyDescent="0.2">
      <c r="A59" s="1" t="s">
        <v>58</v>
      </c>
      <c r="B59" s="13" t="s">
        <v>59</v>
      </c>
      <c r="C59" s="13"/>
      <c r="D59" s="72"/>
      <c r="E59" s="30"/>
      <c r="F59" s="87">
        <f>SUM(F60:F63)</f>
        <v>1817570.7500000002</v>
      </c>
      <c r="G59" s="87">
        <f>SUM(G60:G63)</f>
        <v>1778116.14</v>
      </c>
      <c r="I59" s="92"/>
    </row>
    <row r="60" spans="1:9" s="12" customFormat="1" ht="12.75" customHeight="1" x14ac:dyDescent="0.2">
      <c r="A60" s="30" t="s">
        <v>9</v>
      </c>
      <c r="B60" s="6" t="s">
        <v>60</v>
      </c>
      <c r="C60" s="6"/>
      <c r="D60" s="44"/>
      <c r="E60" s="30"/>
      <c r="F60" s="88">
        <v>177906.10000000003</v>
      </c>
      <c r="G60" s="88">
        <v>179936.94999999995</v>
      </c>
      <c r="I60" s="91" t="s">
        <v>178</v>
      </c>
    </row>
    <row r="61" spans="1:9" s="12" customFormat="1" ht="12.75" customHeight="1" x14ac:dyDescent="0.2">
      <c r="A61" s="19" t="s">
        <v>16</v>
      </c>
      <c r="B61" s="20" t="s">
        <v>61</v>
      </c>
      <c r="C61" s="21"/>
      <c r="D61" s="22"/>
      <c r="E61" s="19"/>
      <c r="F61" s="88">
        <v>1308336.9000000001</v>
      </c>
      <c r="G61" s="88">
        <v>1318656.54</v>
      </c>
      <c r="I61" s="91" t="s">
        <v>179</v>
      </c>
    </row>
    <row r="62" spans="1:9" s="12" customFormat="1" ht="12.75" customHeight="1" x14ac:dyDescent="0.2">
      <c r="A62" s="30" t="s">
        <v>36</v>
      </c>
      <c r="B62" s="114" t="s">
        <v>104</v>
      </c>
      <c r="C62" s="115"/>
      <c r="D62" s="116"/>
      <c r="E62" s="30"/>
      <c r="F62" s="88">
        <v>320522.53999999998</v>
      </c>
      <c r="G62" s="88">
        <v>268945.21999999997</v>
      </c>
      <c r="I62" s="91" t="s">
        <v>180</v>
      </c>
    </row>
    <row r="63" spans="1:9" s="12" customFormat="1" ht="12.75" customHeight="1" x14ac:dyDescent="0.2">
      <c r="A63" s="30" t="s">
        <v>95</v>
      </c>
      <c r="B63" s="6" t="s">
        <v>62</v>
      </c>
      <c r="C63" s="7"/>
      <c r="D63" s="5"/>
      <c r="E63" s="30"/>
      <c r="F63" s="88">
        <v>10805.210000000001</v>
      </c>
      <c r="G63" s="88">
        <v>10577.43</v>
      </c>
      <c r="I63" s="91" t="s">
        <v>181</v>
      </c>
    </row>
    <row r="64" spans="1:9" s="12" customFormat="1" ht="12.75" customHeight="1" x14ac:dyDescent="0.2">
      <c r="A64" s="1" t="s">
        <v>63</v>
      </c>
      <c r="B64" s="13" t="s">
        <v>64</v>
      </c>
      <c r="C64" s="31"/>
      <c r="D64" s="14"/>
      <c r="E64" s="30"/>
      <c r="F64" s="87">
        <f>SUM(F65,F69)</f>
        <v>85253.95</v>
      </c>
      <c r="G64" s="87">
        <f>SUM(G65,G69)</f>
        <v>85401.95</v>
      </c>
      <c r="I64" s="92"/>
    </row>
    <row r="65" spans="1:9" s="12" customFormat="1" ht="12.75" customHeight="1" x14ac:dyDescent="0.2">
      <c r="A65" s="30" t="s">
        <v>9</v>
      </c>
      <c r="B65" s="34" t="s">
        <v>65</v>
      </c>
      <c r="C65" s="35"/>
      <c r="D65" s="17"/>
      <c r="E65" s="30"/>
      <c r="F65" s="88">
        <f>SUM(F66:F68)</f>
        <v>21877.16</v>
      </c>
      <c r="G65" s="88">
        <f>SUM(G66:G68)</f>
        <v>21877.16</v>
      </c>
      <c r="I65" s="91"/>
    </row>
    <row r="66" spans="1:9" s="12" customFormat="1" x14ac:dyDescent="0.2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182</v>
      </c>
    </row>
    <row r="67" spans="1:9" s="12" customFormat="1" ht="12.75" customHeight="1" x14ac:dyDescent="0.2">
      <c r="A67" s="23" t="s">
        <v>12</v>
      </c>
      <c r="B67" s="7"/>
      <c r="C67" s="43" t="s">
        <v>66</v>
      </c>
      <c r="D67" s="29"/>
      <c r="E67" s="30"/>
      <c r="F67" s="88">
        <v>21877.16</v>
      </c>
      <c r="G67" s="88">
        <v>21877.16</v>
      </c>
      <c r="I67" s="91" t="s">
        <v>161</v>
      </c>
    </row>
    <row r="68" spans="1:9" s="12" customFormat="1" ht="12.75" customHeight="1" x14ac:dyDescent="0.2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162</v>
      </c>
    </row>
    <row r="69" spans="1:9" s="61" customFormat="1" ht="12.75" customHeight="1" x14ac:dyDescent="0.2">
      <c r="A69" s="56" t="s">
        <v>16</v>
      </c>
      <c r="B69" s="57" t="s">
        <v>68</v>
      </c>
      <c r="C69" s="58"/>
      <c r="D69" s="59"/>
      <c r="E69" s="56"/>
      <c r="F69" s="88">
        <f>SUM(F70:F75,F78:F83)</f>
        <v>63376.79</v>
      </c>
      <c r="G69" s="88">
        <f>SUM(G70:G75,G78:G83)</f>
        <v>63524.79</v>
      </c>
      <c r="I69" s="91"/>
    </row>
    <row r="70" spans="1:9" s="12" customFormat="1" ht="12.75" customHeight="1" x14ac:dyDescent="0.2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163</v>
      </c>
    </row>
    <row r="71" spans="1:9" s="12" customFormat="1" ht="12.75" customHeight="1" x14ac:dyDescent="0.2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164</v>
      </c>
    </row>
    <row r="72" spans="1:9" s="12" customFormat="1" x14ac:dyDescent="0.2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165</v>
      </c>
    </row>
    <row r="73" spans="1:9" s="12" customFormat="1" x14ac:dyDescent="0.2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166</v>
      </c>
    </row>
    <row r="74" spans="1:9" s="12" customFormat="1" x14ac:dyDescent="0.2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167</v>
      </c>
    </row>
    <row r="75" spans="1:9" s="12" customFormat="1" ht="12.75" customHeight="1" x14ac:dyDescent="0.2">
      <c r="A75" s="80" t="s">
        <v>28</v>
      </c>
      <c r="B75" s="58"/>
      <c r="C75" s="75" t="s">
        <v>100</v>
      </c>
      <c r="D75" s="62"/>
      <c r="E75" s="30"/>
      <c r="F75" s="88">
        <f>SUM(F76,F77)</f>
        <v>3.53</v>
      </c>
      <c r="G75" s="88">
        <f>SUM(G76,G77)</f>
        <v>0</v>
      </c>
      <c r="I75" s="91"/>
    </row>
    <row r="76" spans="1:9" s="12" customFormat="1" ht="12.75" customHeight="1" x14ac:dyDescent="0.2">
      <c r="A76" s="18" t="s">
        <v>126</v>
      </c>
      <c r="B76" s="26"/>
      <c r="C76" s="27"/>
      <c r="D76" s="46" t="s">
        <v>69</v>
      </c>
      <c r="E76" s="85"/>
      <c r="F76" s="88"/>
      <c r="G76" s="88"/>
      <c r="I76" s="91" t="s">
        <v>168</v>
      </c>
    </row>
    <row r="77" spans="1:9" s="12" customFormat="1" ht="12.75" customHeight="1" x14ac:dyDescent="0.2">
      <c r="A77" s="18" t="s">
        <v>127</v>
      </c>
      <c r="B77" s="26"/>
      <c r="C77" s="27"/>
      <c r="D77" s="46" t="s">
        <v>70</v>
      </c>
      <c r="E77" s="82"/>
      <c r="F77" s="88">
        <v>3.53</v>
      </c>
      <c r="G77" s="88"/>
      <c r="I77" s="91" t="s">
        <v>190</v>
      </c>
    </row>
    <row r="78" spans="1:9" s="12" customFormat="1" ht="12.75" customHeight="1" x14ac:dyDescent="0.2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169</v>
      </c>
    </row>
    <row r="79" spans="1:9" s="12" customFormat="1" ht="12.75" customHeight="1" x14ac:dyDescent="0.2">
      <c r="A79" s="18" t="s">
        <v>32</v>
      </c>
      <c r="B79" s="33"/>
      <c r="C79" s="45" t="s">
        <v>111</v>
      </c>
      <c r="D79" s="47"/>
      <c r="E79" s="85"/>
      <c r="F79" s="88"/>
      <c r="G79" s="88"/>
      <c r="I79" s="91" t="s">
        <v>170</v>
      </c>
    </row>
    <row r="80" spans="1:9" s="12" customFormat="1" ht="12.75" customHeight="1" x14ac:dyDescent="0.2">
      <c r="A80" s="18" t="s">
        <v>34</v>
      </c>
      <c r="B80" s="7"/>
      <c r="C80" s="43" t="s">
        <v>72</v>
      </c>
      <c r="D80" s="29"/>
      <c r="E80" s="85"/>
      <c r="F80" s="88">
        <v>5269.93</v>
      </c>
      <c r="G80" s="88">
        <v>5708.01</v>
      </c>
      <c r="I80" s="91" t="s">
        <v>171</v>
      </c>
    </row>
    <row r="81" spans="1:9" s="12" customFormat="1" ht="12.75" customHeight="1" x14ac:dyDescent="0.2">
      <c r="A81" s="18" t="s">
        <v>35</v>
      </c>
      <c r="B81" s="7"/>
      <c r="C81" s="43" t="s">
        <v>73</v>
      </c>
      <c r="D81" s="29"/>
      <c r="E81" s="85"/>
      <c r="F81" s="88">
        <v>286.55</v>
      </c>
      <c r="G81" s="88"/>
      <c r="I81" s="91" t="s">
        <v>189</v>
      </c>
    </row>
    <row r="82" spans="1:9" s="12" customFormat="1" ht="12.75" customHeight="1" x14ac:dyDescent="0.2">
      <c r="A82" s="23" t="s">
        <v>125</v>
      </c>
      <c r="B82" s="26"/>
      <c r="C82" s="45" t="s">
        <v>91</v>
      </c>
      <c r="D82" s="46"/>
      <c r="E82" s="85"/>
      <c r="F82" s="88">
        <v>57816.78</v>
      </c>
      <c r="G82" s="88">
        <v>57816.78</v>
      </c>
      <c r="I82" s="91" t="s">
        <v>188</v>
      </c>
    </row>
    <row r="83" spans="1:9" s="12" customFormat="1" ht="12.75" customHeight="1" x14ac:dyDescent="0.2">
      <c r="A83" s="23" t="s">
        <v>128</v>
      </c>
      <c r="B83" s="7"/>
      <c r="C83" s="43" t="s">
        <v>74</v>
      </c>
      <c r="D83" s="29"/>
      <c r="E83" s="83"/>
      <c r="F83" s="88"/>
      <c r="G83" s="88"/>
      <c r="I83" s="91" t="s">
        <v>172</v>
      </c>
    </row>
    <row r="84" spans="1:9" s="12" customFormat="1" ht="12.75" customHeight="1" x14ac:dyDescent="0.2">
      <c r="A84" s="1" t="s">
        <v>75</v>
      </c>
      <c r="B84" s="36" t="s">
        <v>76</v>
      </c>
      <c r="C84" s="37"/>
      <c r="D84" s="38"/>
      <c r="E84" s="83"/>
      <c r="F84" s="87">
        <f>SUM(F85,F86,F89,F90)</f>
        <v>51272.289999999804</v>
      </c>
      <c r="G84" s="87">
        <f>SUM(G85,G86,G89,G90)</f>
        <v>20957.63</v>
      </c>
      <c r="I84" s="92"/>
    </row>
    <row r="85" spans="1:9" s="12" customFormat="1" ht="12.75" customHeight="1" x14ac:dyDescent="0.2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173</v>
      </c>
    </row>
    <row r="86" spans="1:9" s="12" customFormat="1" ht="12.75" customHeight="1" x14ac:dyDescent="0.2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 x14ac:dyDescent="0.2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174</v>
      </c>
    </row>
    <row r="88" spans="1:9" s="12" customFormat="1" ht="12.75" customHeight="1" x14ac:dyDescent="0.2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175</v>
      </c>
    </row>
    <row r="89" spans="1:9" s="12" customFormat="1" ht="12.75" customHeight="1" x14ac:dyDescent="0.2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176</v>
      </c>
    </row>
    <row r="90" spans="1:9" s="12" customFormat="1" ht="12.75" customHeight="1" x14ac:dyDescent="0.2">
      <c r="A90" s="19" t="s">
        <v>44</v>
      </c>
      <c r="B90" s="20" t="s">
        <v>80</v>
      </c>
      <c r="C90" s="21"/>
      <c r="D90" s="22"/>
      <c r="E90" s="30"/>
      <c r="F90" s="88">
        <f>SUM(F91,F92)</f>
        <v>51272.289999999804</v>
      </c>
      <c r="G90" s="88">
        <f>SUM(G91,G92)</f>
        <v>20957.63</v>
      </c>
      <c r="I90" s="91"/>
    </row>
    <row r="91" spans="1:9" s="12" customFormat="1" ht="12.75" customHeight="1" x14ac:dyDescent="0.2">
      <c r="A91" s="23" t="s">
        <v>119</v>
      </c>
      <c r="B91" s="31"/>
      <c r="C91" s="43" t="s">
        <v>105</v>
      </c>
      <c r="D91" s="10"/>
      <c r="E91" s="82"/>
      <c r="F91" s="88">
        <v>30314.6599999998</v>
      </c>
      <c r="G91" s="88">
        <v>3354.73</v>
      </c>
      <c r="I91" s="91" t="s">
        <v>177</v>
      </c>
    </row>
    <row r="92" spans="1:9" s="12" customFormat="1" ht="12.75" customHeight="1" x14ac:dyDescent="0.2">
      <c r="A92" s="23" t="s">
        <v>120</v>
      </c>
      <c r="B92" s="31"/>
      <c r="C92" s="43" t="s">
        <v>106</v>
      </c>
      <c r="D92" s="10"/>
      <c r="E92" s="82"/>
      <c r="F92" s="88">
        <v>20957.63</v>
      </c>
      <c r="G92" s="88">
        <v>17602.900000000001</v>
      </c>
      <c r="I92" s="91" t="s">
        <v>183</v>
      </c>
    </row>
    <row r="93" spans="1:9" s="12" customFormat="1" ht="12.75" customHeight="1" x14ac:dyDescent="0.2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 x14ac:dyDescent="0.2">
      <c r="A94" s="1"/>
      <c r="B94" s="117" t="s">
        <v>121</v>
      </c>
      <c r="C94" s="118"/>
      <c r="D94" s="113"/>
      <c r="E94" s="30"/>
      <c r="F94" s="89">
        <f>SUM(F59,F64,F84,F93)</f>
        <v>1954096.99</v>
      </c>
      <c r="G94" s="89">
        <f>SUM(G59,G64,G84,G93)</f>
        <v>1884475.7199999997</v>
      </c>
      <c r="I94" s="93"/>
    </row>
    <row r="95" spans="1:9" s="12" customFormat="1" x14ac:dyDescent="0.2">
      <c r="A95" s="41"/>
      <c r="B95" s="40"/>
      <c r="C95" s="40"/>
      <c r="D95" s="40"/>
      <c r="E95" s="40"/>
      <c r="F95" s="42"/>
      <c r="G95" s="42"/>
    </row>
    <row r="96" spans="1:9" s="12" customFormat="1" ht="12.75" customHeight="1" x14ac:dyDescent="0.2">
      <c r="A96" s="97" t="s">
        <v>196</v>
      </c>
      <c r="B96" s="97"/>
      <c r="C96" s="97"/>
      <c r="D96" s="97"/>
      <c r="E96" s="94"/>
      <c r="F96" s="111" t="s">
        <v>195</v>
      </c>
      <c r="G96" s="111"/>
    </row>
    <row r="97" spans="1:8" s="12" customFormat="1" ht="12.75" customHeight="1" x14ac:dyDescent="0.2">
      <c r="A97" s="96" t="s">
        <v>185</v>
      </c>
      <c r="B97" s="96"/>
      <c r="C97" s="96"/>
      <c r="D97" s="96"/>
      <c r="E97" s="42" t="s">
        <v>186</v>
      </c>
      <c r="F97" s="108" t="s">
        <v>112</v>
      </c>
      <c r="G97" s="108"/>
    </row>
    <row r="98" spans="1:8" s="12" customFormat="1" x14ac:dyDescent="0.2">
      <c r="A98" s="9"/>
      <c r="B98" s="9"/>
      <c r="C98" s="9"/>
      <c r="D98" s="9"/>
      <c r="E98" s="9"/>
      <c r="F98" s="9"/>
      <c r="G98" s="9"/>
    </row>
    <row r="99" spans="1:8" s="12" customFormat="1" ht="12.75" customHeight="1" x14ac:dyDescent="0.2">
      <c r="A99" s="101" t="s">
        <v>197</v>
      </c>
      <c r="B99" s="101"/>
      <c r="C99" s="101"/>
      <c r="D99" s="101"/>
      <c r="E99" s="95"/>
      <c r="F99" s="98" t="s">
        <v>198</v>
      </c>
      <c r="G99" s="98"/>
    </row>
    <row r="100" spans="1:8" s="12" customFormat="1" ht="12.75" customHeight="1" x14ac:dyDescent="0.2">
      <c r="A100" s="100" t="s">
        <v>187</v>
      </c>
      <c r="B100" s="100"/>
      <c r="C100" s="100"/>
      <c r="D100" s="100"/>
      <c r="E100" s="61" t="s">
        <v>186</v>
      </c>
      <c r="F100" s="99" t="s">
        <v>112</v>
      </c>
      <c r="G100" s="99"/>
    </row>
    <row r="101" spans="1:8" s="12" customFormat="1" x14ac:dyDescent="0.2">
      <c r="A101" s="70"/>
      <c r="B101" s="70"/>
      <c r="C101" s="70"/>
      <c r="D101" s="70"/>
      <c r="E101" s="71"/>
      <c r="F101" s="9"/>
      <c r="G101" s="9"/>
    </row>
    <row r="102" spans="1:8" s="12" customFormat="1" x14ac:dyDescent="0.2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 x14ac:dyDescent="0.2">
      <c r="E103" s="42"/>
      <c r="H103" s="90"/>
    </row>
  </sheetData>
  <mergeCells count="26">
    <mergeCell ref="A9:G9"/>
    <mergeCell ref="A12:E12"/>
    <mergeCell ref="A10:G11"/>
    <mergeCell ref="A13:G13"/>
    <mergeCell ref="E2:G2"/>
    <mergeCell ref="E3:G3"/>
    <mergeCell ref="A7:G7"/>
    <mergeCell ref="A8:G8"/>
    <mergeCell ref="A5:G6"/>
    <mergeCell ref="A14:G14"/>
    <mergeCell ref="A16:G16"/>
    <mergeCell ref="A17:G17"/>
    <mergeCell ref="D18:G18"/>
    <mergeCell ref="F96:G96"/>
    <mergeCell ref="C47:D47"/>
    <mergeCell ref="C53:D53"/>
    <mergeCell ref="B62:D62"/>
    <mergeCell ref="B94:D94"/>
    <mergeCell ref="B19:D19"/>
    <mergeCell ref="A97:D97"/>
    <mergeCell ref="A96:D96"/>
    <mergeCell ref="F99:G99"/>
    <mergeCell ref="F100:G100"/>
    <mergeCell ref="A100:D100"/>
    <mergeCell ref="A99:D99"/>
    <mergeCell ref="F97:G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Windows User</dc:creator>
  <cp:lastModifiedBy>Windows User</cp:lastModifiedBy>
  <cp:lastPrinted>2013-02-07T07:41:43Z</cp:lastPrinted>
  <dcterms:created xsi:type="dcterms:W3CDTF">2009-07-20T14:30:53Z</dcterms:created>
  <dcterms:modified xsi:type="dcterms:W3CDTF">2022-07-11T05:50:13Z</dcterms:modified>
</cp:coreProperties>
</file>